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tables/table10.xml" ContentType="application/vnd.openxmlformats-officedocument.spreadsheetml.table+xml"/>
  <Override PartName="/xl/drawings/drawing9.xml" ContentType="application/vnd.openxmlformats-officedocument.drawing+xml"/>
  <Override PartName="/xl/tables/table11.xml" ContentType="application/vnd.openxmlformats-officedocument.spreadsheetml.table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tables/table12.xml" ContentType="application/vnd.openxmlformats-officedocument.spreadsheetml.table+xml"/>
  <Override PartName="/xl/drawings/drawing11.xml" ContentType="application/vnd.openxmlformats-officedocument.drawing+xml"/>
  <Override PartName="/xl/tables/table13.xml" ContentType="application/vnd.openxmlformats-officedocument.spreadsheetml.table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tables/table14.xml" ContentType="application/vnd.openxmlformats-officedocument.spreadsheetml.table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tables/table15.xml" ContentType="application/vnd.openxmlformats-officedocument.spreadsheetml.table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F:\TRIBUNALES  DOCUMENTOS 2015 AL 2023\DOCS TRIBUNAL 2023\INFORMES MENSUALES\DICIEMBRE 2023\"/>
    </mc:Choice>
  </mc:AlternateContent>
  <xr:revisionPtr revIDLastSave="0" documentId="13_ncr:1_{05EB190E-2A1C-45ED-B0CD-25AEA201770D}" xr6:coauthVersionLast="47" xr6:coauthVersionMax="47" xr10:uidLastSave="{00000000-0000-0000-0000-000000000000}"/>
  <bookViews>
    <workbookView xWindow="-120" yWindow="-120" windowWidth="29040" windowHeight="15720" tabRatio="929" firstSheet="4" activeTab="14" xr2:uid="{00000000-000D-0000-FFFF-FFFF00000000}"/>
  </bookViews>
  <sheets>
    <sheet name="ACCIDENTES" sheetId="1" r:id="rId1"/>
    <sheet name="CAUSAS DETERM." sheetId="2" r:id="rId2"/>
    <sheet name="TAXIS" sheetId="3" r:id="rId3"/>
    <sheet name="AUTOBUSES" sheetId="5" r:id="rId4"/>
    <sheet name="ACC X  EDADES" sheetId="14" r:id="rId5"/>
    <sheet name="ACC  X HORAS" sheetId="13" r:id="rId6"/>
    <sheet name="ESTADO DE EBRIEDAD" sheetId="18" r:id="rId7"/>
    <sheet name="DOCUMENTACION" sheetId="15" r:id="rId8"/>
    <sheet name="SERV. GRUAS  " sheetId="9" r:id="rId9"/>
    <sheet name="CRUCEROS MAY  INCIDENCIA" sheetId="20" r:id="rId10"/>
    <sheet name="DETENIDOS" sheetId="8" r:id="rId11"/>
    <sheet name="CONSIG. M.P." sheetId="35" r:id="rId12"/>
    <sheet name="SALIDAS DIF.  MULTA" sheetId="34" r:id="rId13"/>
    <sheet name="JUZGADOS" sheetId="10" r:id="rId14"/>
    <sheet name="JUZG COLEGIADO" sheetId="26" r:id="rId15"/>
  </sheets>
  <definedNames>
    <definedName name="_xlnm.Print_Area" localSheetId="7">DOCUMENTACION!$A$1:$D$44</definedName>
    <definedName name="_xlnm.Print_Area" localSheetId="6">'ESTADO DE EBRIEDAD'!$A$1:$I$77</definedName>
    <definedName name="_xlnm.Print_Area" localSheetId="14">'JUZG COLEGIADO'!$B$1:$N$33</definedName>
    <definedName name="_xlnm.Print_Area" localSheetId="13">JUZGADOS!$A$2:$R$31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9" i="18" l="1"/>
  <c r="B23" i="8"/>
  <c r="D27" i="14"/>
  <c r="E27" i="14"/>
  <c r="D17" i="35" l="1"/>
  <c r="C17" i="35"/>
  <c r="I15" i="34" l="1"/>
  <c r="C16" i="1" l="1"/>
  <c r="G36" i="14" l="1"/>
  <c r="C25" i="9" l="1"/>
  <c r="D16" i="1" l="1"/>
  <c r="C18" i="5" l="1"/>
  <c r="C16" i="3"/>
  <c r="C17" i="2"/>
  <c r="D18" i="26" l="1"/>
  <c r="G20" i="10"/>
  <c r="G19" i="10"/>
  <c r="F22" i="10"/>
  <c r="E22" i="10"/>
  <c r="F14" i="10"/>
  <c r="E14" i="10"/>
  <c r="G12" i="10"/>
  <c r="G11" i="10"/>
  <c r="G15" i="34"/>
  <c r="D15" i="34"/>
  <c r="K13" i="34"/>
  <c r="K11" i="34"/>
  <c r="C17" i="8"/>
  <c r="C40" i="15"/>
  <c r="C37" i="18"/>
  <c r="D37" i="13"/>
  <c r="C37" i="13"/>
  <c r="F27" i="14"/>
  <c r="C27" i="14"/>
  <c r="D17" i="2"/>
  <c r="G14" i="10" l="1"/>
  <c r="G22" i="10"/>
  <c r="G27" i="14"/>
  <c r="E18" i="10"/>
  <c r="E15" i="34" l="1"/>
  <c r="F15" i="34"/>
  <c r="H15" i="34"/>
  <c r="J15" i="34"/>
  <c r="K15" i="34" l="1"/>
  <c r="C15" i="9"/>
  <c r="C31" i="15" l="1"/>
  <c r="B17" i="8" l="1"/>
  <c r="C18" i="26" l="1"/>
  <c r="D16" i="3" l="1"/>
  <c r="G30" i="14" l="1"/>
  <c r="G31" i="14"/>
  <c r="G32" i="14"/>
  <c r="G29" i="14"/>
  <c r="D18" i="5" l="1"/>
  <c r="D22" i="10"/>
  <c r="C22" i="10"/>
  <c r="D14" i="10"/>
  <c r="C14" i="10"/>
  <c r="F34" i="14"/>
  <c r="F37" i="14" s="1"/>
  <c r="E34" i="14"/>
  <c r="D34" i="14"/>
  <c r="C34" i="14"/>
  <c r="C37" i="14" s="1"/>
  <c r="G25" i="14"/>
  <c r="G24" i="14"/>
  <c r="G23" i="14"/>
  <c r="G22" i="14"/>
  <c r="G21" i="14"/>
  <c r="G20" i="14"/>
  <c r="G19" i="14"/>
  <c r="G18" i="14"/>
  <c r="G17" i="14"/>
  <c r="G16" i="14"/>
  <c r="G15" i="14"/>
  <c r="G14" i="14"/>
  <c r="G13" i="14"/>
  <c r="G12" i="14"/>
  <c r="G11" i="14"/>
  <c r="G10" i="14"/>
  <c r="F37" i="13"/>
  <c r="E37" i="13"/>
  <c r="G35" i="13"/>
  <c r="G34" i="13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2" i="13"/>
  <c r="G18" i="10"/>
  <c r="G37" i="13" l="1"/>
  <c r="E37" i="14"/>
  <c r="D37" i="14"/>
  <c r="G34" i="14"/>
  <c r="G37" i="14" l="1"/>
</calcChain>
</file>

<file path=xl/sharedStrings.xml><?xml version="1.0" encoding="utf-8"?>
<sst xmlns="http://schemas.openxmlformats.org/spreadsheetml/2006/main" count="313" uniqueCount="202">
  <si>
    <t>CONCEPTO</t>
  </si>
  <si>
    <t>CHOQUES</t>
  </si>
  <si>
    <t>ATROPELLOS</t>
  </si>
  <si>
    <t>VOLCADURAS</t>
  </si>
  <si>
    <t>CAIDA DE PERSONAS</t>
  </si>
  <si>
    <t>TOTAL</t>
  </si>
  <si>
    <t>LESIONADOS</t>
  </si>
  <si>
    <t>FALLECIDOS EN EL  ACCIDENTE</t>
  </si>
  <si>
    <t/>
  </si>
  <si>
    <t>NO RESPETAR SEÑAL DE ALTO</t>
  </si>
  <si>
    <t>CRUCEROS SEMAFORIZADOS</t>
  </si>
  <si>
    <t>EXCESO DE VELOCIDAD</t>
  </si>
  <si>
    <t>ESTADO DE EBRIEDAD</t>
  </si>
  <si>
    <t>CONCEPTOS</t>
  </si>
  <si>
    <t>RESPONSABLES</t>
  </si>
  <si>
    <t>AFECTADOS</t>
  </si>
  <si>
    <t>EN ESTADO DE EBRIEDAD</t>
  </si>
  <si>
    <t>COMPUTO</t>
  </si>
  <si>
    <t>JUEZ MUNICIPAL</t>
  </si>
  <si>
    <t>MINISTERIO PUBLICO</t>
  </si>
  <si>
    <t>Diferencia en %  con Respecto al año anterior</t>
  </si>
  <si>
    <t>DENUNCIAS</t>
  </si>
  <si>
    <t>INCONFORMIDAD</t>
  </si>
  <si>
    <t>ASUNTOS INTERNOS</t>
  </si>
  <si>
    <t>JUZGADO I</t>
  </si>
  <si>
    <t>JUZGADO III</t>
  </si>
  <si>
    <t>JUZGADO IV</t>
  </si>
  <si>
    <t>RECIBIDOS</t>
  </si>
  <si>
    <t>CONCLUIDOS</t>
  </si>
  <si>
    <t>Columna1</t>
  </si>
  <si>
    <t>QUEJAS</t>
  </si>
  <si>
    <t>HORA</t>
  </si>
  <si>
    <t>CAIDA DE PERSONA</t>
  </si>
  <si>
    <t>00:00 A 01:00</t>
  </si>
  <si>
    <t>01:00 A 02:00</t>
  </si>
  <si>
    <t>02:00 A 03:00</t>
  </si>
  <si>
    <t>03:00 A 04:00</t>
  </si>
  <si>
    <t>04:00 A 05:00</t>
  </si>
  <si>
    <t>05:00 A 06:00</t>
  </si>
  <si>
    <t>06:00 A 07:00</t>
  </si>
  <si>
    <t>07:00 A 08:00</t>
  </si>
  <si>
    <t>08:00 A 09:00</t>
  </si>
  <si>
    <t>09:00 A 10:00</t>
  </si>
  <si>
    <t>10:00 A 11:00</t>
  </si>
  <si>
    <t>11:00 A 12:00</t>
  </si>
  <si>
    <t>12:00 A 13:00</t>
  </si>
  <si>
    <t>13:00 A 14:00</t>
  </si>
  <si>
    <t>14:00 A 15:00</t>
  </si>
  <si>
    <t>15:00 A 16:00</t>
  </si>
  <si>
    <t>16:00 A 17:00</t>
  </si>
  <si>
    <t>17:00 A 18:00</t>
  </si>
  <si>
    <t>18:00 A 19:00</t>
  </si>
  <si>
    <t>19:00 A 20:00</t>
  </si>
  <si>
    <t>20:00 A 21:00</t>
  </si>
  <si>
    <t>21:00 A 22:00</t>
  </si>
  <si>
    <t>22:00 A 23:00</t>
  </si>
  <si>
    <t>23:00 A 00:00</t>
  </si>
  <si>
    <t xml:space="preserve"> </t>
  </si>
  <si>
    <t>EDAD</t>
  </si>
  <si>
    <t>DE 18 A 20 AÑOS</t>
  </si>
  <si>
    <t>DE 21 A 25 AÑOS</t>
  </si>
  <si>
    <t>DE 26 A 30 AÑOS</t>
  </si>
  <si>
    <t>DE 31 A 35 AÑOS</t>
  </si>
  <si>
    <t>DE 36 A 40 AÑOS</t>
  </si>
  <si>
    <t>DE 41 A 45 AÑOS</t>
  </si>
  <si>
    <t>DE 46 A 50 AÑOS</t>
  </si>
  <si>
    <t>DE 51 A 55 AÑOS</t>
  </si>
  <si>
    <t>DE 56 A 60 AÑOS</t>
  </si>
  <si>
    <t>DE 61 A 65 AÑOS</t>
  </si>
  <si>
    <t>DE 66 A 70 AÑOS</t>
  </si>
  <si>
    <t>DE 71 A 75 AÑOS</t>
  </si>
  <si>
    <t>DE 76 A 80 AÑOS</t>
  </si>
  <si>
    <t>DE 81 A 85 AÑOS</t>
  </si>
  <si>
    <t>DE 86 A 90 AÑOS</t>
  </si>
  <si>
    <t>DE 91 A MAS</t>
  </si>
  <si>
    <t>MENOS DE 15 AÑOS</t>
  </si>
  <si>
    <t>DE 15 AÑOS</t>
  </si>
  <si>
    <t>DE 16 AÑOS</t>
  </si>
  <si>
    <t xml:space="preserve"> DE 17 AÑOS</t>
  </si>
  <si>
    <t>TOTAL MENOR DE EDAD</t>
  </si>
  <si>
    <t>NO SE IDENTIFICO LA EDAD</t>
  </si>
  <si>
    <t>VEHICULO</t>
  </si>
  <si>
    <t>CANTIDAD</t>
  </si>
  <si>
    <t>CON PLACAS DE CIRCULACION</t>
  </si>
  <si>
    <t>CON LICENCIA DE CONDUCIR</t>
  </si>
  <si>
    <t>CON TARJETA DE CIRCULACION</t>
  </si>
  <si>
    <t>CON PERMISO PARA CONDUCIR</t>
  </si>
  <si>
    <t>CON PLACAS DE OTRO ESTADO</t>
  </si>
  <si>
    <t>SIN NINGUN DOCUMENTO</t>
  </si>
  <si>
    <t>VEHICULO TIPO</t>
  </si>
  <si>
    <t>CARROS / CAMIONETA/ VAN/TAXIS/AUTOBUS</t>
  </si>
  <si>
    <t>VEHICULOS OFICIALES</t>
  </si>
  <si>
    <t>MOTOCICLETAS</t>
  </si>
  <si>
    <t>CUATRIMOTO</t>
  </si>
  <si>
    <t>BICICLETA</t>
  </si>
  <si>
    <t>TRICICLO</t>
  </si>
  <si>
    <t>HORARIO</t>
  </si>
  <si>
    <t>DE LAS 08:00 A LAS 15:00 HORAS</t>
  </si>
  <si>
    <t>DE LAS 15:00 A LAS 22:00 HORAS</t>
  </si>
  <si>
    <t>DE LAS 22:00 A LAS 08:00 HORAS</t>
  </si>
  <si>
    <t xml:space="preserve">OTROS VEHICULOS PARTICIPANTES EN EL MES </t>
  </si>
  <si>
    <t>HOMBRE</t>
  </si>
  <si>
    <t>MUJER</t>
  </si>
  <si>
    <t>E.E.</t>
  </si>
  <si>
    <t>CRUCERO</t>
  </si>
  <si>
    <t>No. INCIDENTES</t>
  </si>
  <si>
    <t>CONDUCTORES RESPONSABLES EN ESTADO DE EBRIEDAD</t>
  </si>
  <si>
    <t>NO IDENTIF.</t>
  </si>
  <si>
    <t>COLEGIADO</t>
  </si>
  <si>
    <t>APELACIÓN</t>
  </si>
  <si>
    <t>FALTA DE PRECAUCIÓN</t>
  </si>
  <si>
    <t>ESTADO  DE EBRIEDAD</t>
  </si>
  <si>
    <t>TOTAL DE VEHÍCULOS PARTICIPANTES</t>
  </si>
  <si>
    <t>FALLAS MECÁNICAS</t>
  </si>
  <si>
    <t>DE 17 AÑOS</t>
  </si>
  <si>
    <t>Gruas Laguna</t>
  </si>
  <si>
    <t>Gruas Berumen</t>
  </si>
  <si>
    <t>TOTAL MAYORES DE EDAD</t>
  </si>
  <si>
    <t>CONDUCTORES MAYORES DE EDAD EN  ESTADO DE EBRIEDAD  INVOLUCRADOS  EN ACCIDENTES VIALES</t>
  </si>
  <si>
    <t xml:space="preserve">GENERO </t>
  </si>
  <si>
    <t>OBSERVACIÓN:   En un accidente víal puede participar  de 1  a   "n" automoviles motivo por el cual siempre  el número de participantes  será mayor   al número de accidentes</t>
  </si>
  <si>
    <t>TOTAL PROCED.  RECIBIDOS</t>
  </si>
  <si>
    <t>TOTAL PROCED. CONCLUIDOS</t>
  </si>
  <si>
    <t>SEMAFORIZADOS</t>
  </si>
  <si>
    <t>Otras</t>
  </si>
  <si>
    <t>OTROS ( MAQUINA DE TREN/ REMOLQUE/ RETROESCAVADORA/ )</t>
  </si>
  <si>
    <t>Gruas Silva</t>
  </si>
  <si>
    <t>CUMPLIDOS</t>
  </si>
  <si>
    <t>AMONESTADOS</t>
  </si>
  <si>
    <t>PREESC. MÉDICA</t>
  </si>
  <si>
    <t>A.A.</t>
  </si>
  <si>
    <t>Hombre Mayor</t>
  </si>
  <si>
    <t>Mujer Mayor</t>
  </si>
  <si>
    <t>CON SEGURO</t>
  </si>
  <si>
    <t>SIN SEGURO</t>
  </si>
  <si>
    <t>SE IGNORA</t>
  </si>
  <si>
    <t>MOTOCICLETAS OFICIALES</t>
  </si>
  <si>
    <t>CON CASCO</t>
  </si>
  <si>
    <t>SIN CASCO</t>
  </si>
  <si>
    <t>GRUAS 2022</t>
  </si>
  <si>
    <t>PROCED. IRREGULAR</t>
  </si>
  <si>
    <t>HORARIO DE ACCIDENTES OCURRIDOS EN EL</t>
  </si>
  <si>
    <t>CRUCEROS NO SEMAFORIZADOS</t>
  </si>
  <si>
    <t>BLVD. EJERCITO MEXICANO</t>
  </si>
  <si>
    <t>MEDIDAS DE APREMIO</t>
  </si>
  <si>
    <t>RESPONSABLE</t>
  </si>
  <si>
    <t>AFECTADO</t>
  </si>
  <si>
    <t>VEHÍCULOS ILEGALES</t>
  </si>
  <si>
    <t xml:space="preserve">                            VEHÍCULOS DEL SERVICIOS PÚBLICO ( TAXIS ) QUE PARTICIPAN EN ACCIDENTE VIAL</t>
  </si>
  <si>
    <t xml:space="preserve">                                   VEHÍCULOS DEL SERVICIOS PÚBLICO ( AUTOBUSES  ) QUE PARTICIPAN EN ACCIDENTE VIAL</t>
  </si>
  <si>
    <t xml:space="preserve">                       ESTADOS DE EBRIEDAD </t>
  </si>
  <si>
    <t xml:space="preserve">                   DOCUMENTACIÓN DE VEHICULOS PARTICIPANTES</t>
  </si>
  <si>
    <t xml:space="preserve">                                       SERVICIO DE GRÚAS </t>
  </si>
  <si>
    <t xml:space="preserve">  </t>
  </si>
  <si>
    <t xml:space="preserve">                     JUZGADOS DE PROCEDIMIENTOS</t>
  </si>
  <si>
    <t xml:space="preserve">                        JUZGADO  COLEGIADO</t>
  </si>
  <si>
    <t xml:space="preserve">                             ACCIDENTES VIALES POR HORA</t>
  </si>
  <si>
    <t>POR EBRIEDAD</t>
  </si>
  <si>
    <t>POR LESIONES</t>
  </si>
  <si>
    <t>POR DAÑOS A PETICION DE LAS PARTES</t>
  </si>
  <si>
    <t xml:space="preserve">            EDADES  DE  LOS CONDUCTORES  QUE PARTICIPARON EN ACCIDENTES VIALES</t>
  </si>
  <si>
    <t>DIC/22</t>
  </si>
  <si>
    <t xml:space="preserve">DICIEMBRE </t>
  </si>
  <si>
    <t xml:space="preserve">VEHÍCULOS    DICIEMBRE </t>
  </si>
  <si>
    <t>FALTA DE MERITOS</t>
  </si>
  <si>
    <t xml:space="preserve">                     </t>
  </si>
  <si>
    <t xml:space="preserve">     ACCIDENTES VIALES DICIEMBRE  </t>
  </si>
  <si>
    <t xml:space="preserve">                           </t>
  </si>
  <si>
    <t xml:space="preserve"> CAUSAS DETERMINANTES  DE ACCIDENTES VIALES DICIEMBRE  </t>
  </si>
  <si>
    <t>ESTADO  DE   EBRIEDAD  POR HORA DICIEMBRE   2023</t>
  </si>
  <si>
    <t>EDAD  DE LOS CONDUCTORES INVOLUCRADOS EN ESTADO  DE EBRIEDAD  2023</t>
  </si>
  <si>
    <t>MES DE DICIEMBRE     2023</t>
  </si>
  <si>
    <t>DEDICIEMBRE 2023</t>
  </si>
  <si>
    <t>GRUAS 2023</t>
  </si>
  <si>
    <t xml:space="preserve"> DICIEMBRE 2023</t>
  </si>
  <si>
    <t xml:space="preserve">   PRINCIPALES CRUCEROS CON MAYOR                                                                              INCIDENCIA  DE ACCIDENTES </t>
  </si>
  <si>
    <t xml:space="preserve">                                         DETENIDOS DICIEMBRE    </t>
  </si>
  <si>
    <t xml:space="preserve">                   ASUNTOS VIALES CONSIGNADOS  AL M.P. DICIEMBRE   </t>
  </si>
  <si>
    <t xml:space="preserve">                           SALIDAS DIFERENTES A LA MULTA DICIEMBRE    </t>
  </si>
  <si>
    <t xml:space="preserve">D I C I E M B R E  </t>
  </si>
  <si>
    <t xml:space="preserve">D I C I E M B R E     </t>
  </si>
  <si>
    <t>DIC/23</t>
  </si>
  <si>
    <t>TRABAJO COMUNITARIO</t>
  </si>
  <si>
    <t>OTROS</t>
  </si>
  <si>
    <t>DIC /23</t>
  </si>
  <si>
    <t>BLVD. INDEPENDENCIA Y C. FELICIANO COBIAN</t>
  </si>
  <si>
    <t>BLVD. DIAGONAL REFORMA Y AV. JUÁREZ</t>
  </si>
  <si>
    <t>CALZ. COLON Y AV. ABASOLO</t>
  </si>
  <si>
    <t>AV. JUÁREZ Y C. DONATO GUERRA</t>
  </si>
  <si>
    <t>BLVD. REVOLUCIÓN Y AV. IGNACIO COMONFORT</t>
  </si>
  <si>
    <t>CALZ. DIAGONAL DE LAS FUENTES Y C. DEL SANTO</t>
  </si>
  <si>
    <t>BLVD. REVOLUCIÓN Y CALZ. MATIAS ROMAN</t>
  </si>
  <si>
    <t>AV. ALLENDE Y AV. MARIANO LÓPEZ ORTIZ</t>
  </si>
  <si>
    <t>AV. MORELOS Y C. RAMOS ARIZPE</t>
  </si>
  <si>
    <t>BVLD. TORREÓN MATAMOROS Y C. MIELERAS</t>
  </si>
  <si>
    <t>BLVD. TORREÓN MATAMOROS Y C. LIBERTAD</t>
  </si>
  <si>
    <t>BLVD. EJERCITO MEXICANO Y AV. PROLONG. BRAVO OTE</t>
  </si>
  <si>
    <t>BLVD. EJERCITO MEXICANO Y ANTIG. CARRETERA TORREÓN SAN PEDRO</t>
  </si>
  <si>
    <t>BLVD. EJERCITO MEXICANO Y CARRETERA SANTA FE</t>
  </si>
  <si>
    <t>BLVD. EJERCITO MEXICANO Y BLVD. INDEPENDENCIA FRACC EL FRESNO</t>
  </si>
  <si>
    <t>BLVD. EJERCITO MEXICANO SOBRE PUENTE EL CAMPESINO</t>
  </si>
  <si>
    <t>BLVD. EJERCITO MEXICANO Y DIFERENTES PUNTOS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</si>
</sst>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[$€-2]* #,##0.00_-;\-[$€-2]* #,##0.00_-;_-[$€-2]* &quot;-&quot;??_-"/>
  </numFmts>
  <fonts count="5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0"/>
      <color theme="0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sz val="1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8"/>
      <name val="Arial"/>
      <family val="2"/>
    </font>
    <font>
      <b/>
      <i/>
      <sz val="12"/>
      <name val="Arial"/>
      <family val="2"/>
    </font>
    <font>
      <sz val="11"/>
      <name val="Arial"/>
      <family val="2"/>
    </font>
    <font>
      <b/>
      <sz val="12"/>
      <color rgb="FFC00000"/>
      <name val="Arial"/>
      <family val="2"/>
    </font>
    <font>
      <b/>
      <sz val="10"/>
      <color rgb="FFC00000"/>
      <name val="Arial"/>
      <family val="2"/>
    </font>
    <font>
      <sz val="12"/>
      <color theme="0"/>
      <name val="Arial"/>
      <family val="2"/>
    </font>
    <font>
      <b/>
      <sz val="14"/>
      <color theme="1"/>
      <name val="Calibri"/>
      <family val="2"/>
      <scheme val="minor"/>
    </font>
    <font>
      <sz val="10"/>
      <color rgb="FFC00000"/>
      <name val="Arial"/>
      <family val="2"/>
    </font>
    <font>
      <sz val="12"/>
      <name val="Arial Unicode MS"/>
      <family val="2"/>
    </font>
    <font>
      <b/>
      <sz val="12"/>
      <name val="Arial Unicode MS"/>
      <family val="2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name val="Arial Unicode MS"/>
      <family val="2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22"/>
      <name val="Calibri"/>
      <family val="2"/>
      <scheme val="minor"/>
    </font>
    <font>
      <sz val="20"/>
      <name val="Calibri"/>
      <family val="2"/>
      <scheme val="minor"/>
    </font>
    <font>
      <sz val="12"/>
      <name val="Calibri"/>
      <family val="2"/>
      <scheme val="minor"/>
    </font>
    <font>
      <b/>
      <i/>
      <sz val="11"/>
      <name val="Arial"/>
      <family val="2"/>
    </font>
    <font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22"/>
      <name val="Calibri"/>
      <family val="2"/>
      <scheme val="minor"/>
    </font>
    <font>
      <b/>
      <sz val="20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16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95">
    <xf numFmtId="0" fontId="0" fillId="0" borderId="0" xfId="0"/>
    <xf numFmtId="0" fontId="5" fillId="0" borderId="0" xfId="0" applyFont="1" applyAlignment="1"/>
    <xf numFmtId="0" fontId="5" fillId="0" borderId="0" xfId="0" applyFont="1" applyAlignment="1">
      <alignment vertical="center"/>
    </xf>
    <xf numFmtId="0" fontId="8" fillId="0" borderId="0" xfId="2" applyFont="1" applyAlignment="1"/>
    <xf numFmtId="0" fontId="8" fillId="0" borderId="0" xfId="2" applyFont="1" applyBorder="1" applyAlignment="1">
      <alignment vertical="center"/>
    </xf>
    <xf numFmtId="0" fontId="8" fillId="0" borderId="0" xfId="2" applyFont="1" applyAlignment="1">
      <alignment vertical="center"/>
    </xf>
    <xf numFmtId="0" fontId="8" fillId="0" borderId="0" xfId="2" quotePrefix="1" applyFont="1" applyAlignment="1"/>
    <xf numFmtId="0" fontId="8" fillId="0" borderId="0" xfId="2" applyFont="1" applyBorder="1" applyAlignment="1"/>
    <xf numFmtId="0" fontId="8" fillId="0" borderId="0" xfId="2" quotePrefix="1" applyFont="1" applyAlignment="1">
      <alignment vertical="center"/>
    </xf>
    <xf numFmtId="0" fontId="8" fillId="0" borderId="0" xfId="2" applyFont="1" applyAlignment="1">
      <alignment horizontal="center" vertical="center"/>
    </xf>
    <xf numFmtId="0" fontId="8" fillId="0" borderId="0" xfId="0" applyFont="1" applyAlignment="1"/>
    <xf numFmtId="0" fontId="8" fillId="0" borderId="0" xfId="0" quotePrefix="1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5" fillId="0" borderId="0" xfId="0" applyFont="1"/>
    <xf numFmtId="0" fontId="6" fillId="2" borderId="0" xfId="0" applyFont="1" applyFill="1" applyBorder="1" applyAlignment="1">
      <alignment horizontal="center" vertical="center" wrapText="1"/>
    </xf>
    <xf numFmtId="0" fontId="5" fillId="0" borderId="0" xfId="2" applyFont="1" applyAlignment="1"/>
    <xf numFmtId="0" fontId="7" fillId="0" borderId="0" xfId="2" applyFont="1" applyBorder="1" applyAlignment="1">
      <alignment horizontal="center" vertical="center" wrapText="1"/>
    </xf>
    <xf numFmtId="3" fontId="7" fillId="0" borderId="0" xfId="2" applyNumberFormat="1" applyFont="1" applyBorder="1" applyAlignment="1">
      <alignment horizontal="center" vertical="center"/>
    </xf>
    <xf numFmtId="3" fontId="8" fillId="0" borderId="0" xfId="2" applyNumberFormat="1" applyFont="1" applyBorder="1" applyAlignment="1">
      <alignment horizontal="center" vertical="center"/>
    </xf>
    <xf numFmtId="0" fontId="8" fillId="0" borderId="0" xfId="2" applyFont="1" applyBorder="1" applyAlignment="1">
      <alignment horizontal="left" vertical="center" wrapText="1"/>
    </xf>
    <xf numFmtId="0" fontId="7" fillId="0" borderId="0" xfId="2" applyFont="1" applyFill="1" applyBorder="1" applyAlignment="1">
      <alignment horizontal="center" vertical="center" wrapText="1"/>
    </xf>
    <xf numFmtId="3" fontId="7" fillId="0" borderId="0" xfId="2" applyNumberFormat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left" vertical="center" wrapText="1"/>
    </xf>
    <xf numFmtId="3" fontId="8" fillId="0" borderId="0" xfId="2" applyNumberFormat="1" applyFont="1" applyFill="1" applyBorder="1" applyAlignment="1">
      <alignment horizontal="center" vertical="center"/>
    </xf>
    <xf numFmtId="0" fontId="8" fillId="0" borderId="0" xfId="2" quotePrefix="1" applyFont="1" applyFill="1" applyBorder="1" applyAlignment="1">
      <alignment horizontal="left" vertical="center" wrapText="1"/>
    </xf>
    <xf numFmtId="0" fontId="5" fillId="0" borderId="0" xfId="2" applyFont="1" applyFill="1" applyBorder="1" applyAlignment="1"/>
    <xf numFmtId="0" fontId="7" fillId="0" borderId="0" xfId="2" quotePrefix="1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left" vertical="center" wrapText="1"/>
    </xf>
    <xf numFmtId="3" fontId="5" fillId="0" borderId="0" xfId="2" applyNumberFormat="1" applyFont="1" applyAlignment="1"/>
    <xf numFmtId="0" fontId="7" fillId="0" borderId="30" xfId="2" applyFont="1" applyFill="1" applyBorder="1" applyAlignment="1">
      <alignment horizontal="center" vertical="center" wrapText="1"/>
    </xf>
    <xf numFmtId="3" fontId="7" fillId="0" borderId="30" xfId="2" applyNumberFormat="1" applyFont="1" applyFill="1" applyBorder="1" applyAlignment="1">
      <alignment horizontal="center" vertical="center"/>
    </xf>
    <xf numFmtId="3" fontId="7" fillId="0" borderId="31" xfId="2" applyNumberFormat="1" applyFont="1" applyFill="1" applyBorder="1" applyAlignment="1">
      <alignment horizontal="center" vertical="center"/>
    </xf>
    <xf numFmtId="0" fontId="5" fillId="0" borderId="38" xfId="2" applyFont="1" applyFill="1" applyBorder="1" applyAlignment="1">
      <alignment horizontal="center" vertical="center" wrapText="1" readingOrder="1"/>
    </xf>
    <xf numFmtId="0" fontId="5" fillId="0" borderId="0" xfId="2" applyFont="1" applyFill="1" applyAlignment="1">
      <alignment vertical="center"/>
    </xf>
    <xf numFmtId="0" fontId="8" fillId="0" borderId="2" xfId="2" applyFont="1" applyFill="1" applyBorder="1" applyAlignment="1">
      <alignment horizontal="center" vertical="center" wrapText="1"/>
    </xf>
    <xf numFmtId="20" fontId="8" fillId="0" borderId="2" xfId="2" applyNumberFormat="1" applyFont="1" applyFill="1" applyBorder="1" applyAlignment="1">
      <alignment horizontal="center" vertical="center" wrapText="1"/>
    </xf>
    <xf numFmtId="0" fontId="7" fillId="0" borderId="43" xfId="2" applyFont="1" applyFill="1" applyBorder="1" applyAlignment="1">
      <alignment horizontal="center" vertical="center" wrapText="1"/>
    </xf>
    <xf numFmtId="3" fontId="7" fillId="0" borderId="44" xfId="2" applyNumberFormat="1" applyFont="1" applyFill="1" applyBorder="1" applyAlignment="1">
      <alignment horizontal="center" vertical="center" wrapText="1"/>
    </xf>
    <xf numFmtId="3" fontId="7" fillId="0" borderId="46" xfId="2" applyNumberFormat="1" applyFont="1" applyFill="1" applyBorder="1" applyAlignment="1">
      <alignment horizontal="center" vertical="center"/>
    </xf>
    <xf numFmtId="0" fontId="5" fillId="0" borderId="0" xfId="2" applyFont="1" applyFill="1" applyAlignment="1"/>
    <xf numFmtId="3" fontId="7" fillId="0" borderId="0" xfId="2" applyNumberFormat="1" applyFont="1" applyFill="1" applyBorder="1" applyAlignment="1">
      <alignment horizontal="center" vertical="center" wrapText="1"/>
    </xf>
    <xf numFmtId="0" fontId="5" fillId="2" borderId="0" xfId="2" applyFont="1" applyFill="1" applyAlignment="1"/>
    <xf numFmtId="0" fontId="8" fillId="0" borderId="21" xfId="2" applyFont="1" applyFill="1" applyBorder="1" applyAlignment="1">
      <alignment horizontal="center" vertical="center" wrapText="1"/>
    </xf>
    <xf numFmtId="3" fontId="8" fillId="0" borderId="4" xfId="2" applyNumberFormat="1" applyFont="1" applyFill="1" applyBorder="1" applyAlignment="1">
      <alignment horizontal="center" vertical="center"/>
    </xf>
    <xf numFmtId="0" fontId="8" fillId="0" borderId="24" xfId="2" applyFont="1" applyFill="1" applyBorder="1" applyAlignment="1">
      <alignment horizontal="center" vertical="center" wrapText="1"/>
    </xf>
    <xf numFmtId="3" fontId="8" fillId="0" borderId="25" xfId="2" applyNumberFormat="1" applyFont="1" applyFill="1" applyBorder="1" applyAlignment="1">
      <alignment horizontal="center" vertical="center"/>
    </xf>
    <xf numFmtId="0" fontId="7" fillId="0" borderId="18" xfId="2" applyFont="1" applyFill="1" applyBorder="1" applyAlignment="1">
      <alignment horizontal="center" vertical="center" wrapText="1"/>
    </xf>
    <xf numFmtId="3" fontId="7" fillId="0" borderId="20" xfId="2" applyNumberFormat="1" applyFont="1" applyFill="1" applyBorder="1" applyAlignment="1">
      <alignment horizontal="center" vertical="center" wrapText="1"/>
    </xf>
    <xf numFmtId="3" fontId="8" fillId="0" borderId="4" xfId="2" applyNumberFormat="1" applyFont="1" applyFill="1" applyBorder="1" applyAlignment="1">
      <alignment horizontal="center" vertical="center" wrapText="1"/>
    </xf>
    <xf numFmtId="0" fontId="7" fillId="0" borderId="26" xfId="2" applyFont="1" applyFill="1" applyBorder="1" applyAlignment="1">
      <alignment horizontal="center" vertical="center" wrapText="1"/>
    </xf>
    <xf numFmtId="3" fontId="7" fillId="0" borderId="28" xfId="2" applyNumberFormat="1" applyFont="1" applyFill="1" applyBorder="1" applyAlignment="1">
      <alignment horizontal="center" vertical="center"/>
    </xf>
    <xf numFmtId="3" fontId="8" fillId="0" borderId="39" xfId="2" applyNumberFormat="1" applyFont="1" applyFill="1" applyBorder="1" applyAlignment="1">
      <alignment horizontal="center" vertical="center"/>
    </xf>
    <xf numFmtId="0" fontId="7" fillId="0" borderId="0" xfId="2" applyFont="1" applyAlignment="1"/>
    <xf numFmtId="0" fontId="8" fillId="0" borderId="48" xfId="2" applyFont="1" applyFill="1" applyBorder="1" applyAlignment="1">
      <alignment horizontal="center" vertical="center" wrapText="1"/>
    </xf>
    <xf numFmtId="0" fontId="8" fillId="0" borderId="49" xfId="2" applyFont="1" applyFill="1" applyBorder="1" applyAlignment="1">
      <alignment horizontal="center" vertical="center" wrapText="1"/>
    </xf>
    <xf numFmtId="3" fontId="8" fillId="0" borderId="12" xfId="2" applyNumberFormat="1" applyFont="1" applyFill="1" applyBorder="1" applyAlignment="1">
      <alignment horizontal="center" vertical="center"/>
    </xf>
    <xf numFmtId="3" fontId="8" fillId="0" borderId="50" xfId="2" applyNumberFormat="1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/>
    </xf>
    <xf numFmtId="0" fontId="5" fillId="0" borderId="3" xfId="2" applyFont="1" applyFill="1" applyBorder="1" applyAlignment="1">
      <alignment horizontal="center"/>
    </xf>
    <xf numFmtId="0" fontId="5" fillId="0" borderId="10" xfId="2" applyFont="1" applyFill="1" applyBorder="1" applyAlignment="1">
      <alignment horizontal="center"/>
    </xf>
    <xf numFmtId="0" fontId="5" fillId="0" borderId="14" xfId="2" applyFont="1" applyFill="1" applyBorder="1" applyAlignment="1">
      <alignment horizontal="center"/>
    </xf>
    <xf numFmtId="0" fontId="5" fillId="0" borderId="18" xfId="2" applyFont="1" applyFill="1" applyBorder="1" applyAlignment="1">
      <alignment horizontal="center"/>
    </xf>
    <xf numFmtId="0" fontId="5" fillId="0" borderId="20" xfId="2" applyFont="1" applyFill="1" applyBorder="1" applyAlignment="1">
      <alignment horizontal="center"/>
    </xf>
    <xf numFmtId="0" fontId="5" fillId="0" borderId="24" xfId="2" applyFont="1" applyFill="1" applyBorder="1" applyAlignment="1">
      <alignment horizontal="center"/>
    </xf>
    <xf numFmtId="0" fontId="5" fillId="0" borderId="25" xfId="2" applyFont="1" applyFill="1" applyBorder="1" applyAlignment="1">
      <alignment horizontal="center"/>
    </xf>
    <xf numFmtId="0" fontId="6" fillId="0" borderId="0" xfId="2" applyFont="1" applyFill="1" applyAlignment="1">
      <alignment horizontal="center" wrapText="1"/>
    </xf>
    <xf numFmtId="0" fontId="9" fillId="0" borderId="0" xfId="2" applyFont="1" applyAlignment="1"/>
    <xf numFmtId="0" fontId="5" fillId="2" borderId="0" xfId="0" applyFont="1" applyFill="1" applyBorder="1" applyAlignment="1"/>
    <xf numFmtId="0" fontId="6" fillId="2" borderId="0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20" fillId="0" borderId="0" xfId="0" applyFont="1"/>
    <xf numFmtId="0" fontId="8" fillId="0" borderId="24" xfId="0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3" fontId="21" fillId="0" borderId="3" xfId="2" applyNumberFormat="1" applyFont="1" applyFill="1" applyBorder="1" applyAlignment="1">
      <alignment horizontal="center" vertical="center"/>
    </xf>
    <xf numFmtId="0" fontId="22" fillId="0" borderId="38" xfId="2" applyFont="1" applyFill="1" applyBorder="1" applyAlignment="1">
      <alignment horizontal="center" vertical="center" wrapText="1" readingOrder="1"/>
    </xf>
    <xf numFmtId="3" fontId="16" fillId="0" borderId="3" xfId="2" applyNumberFormat="1" applyFont="1" applyFill="1" applyBorder="1" applyAlignment="1">
      <alignment horizontal="center" vertical="center"/>
    </xf>
    <xf numFmtId="0" fontId="8" fillId="0" borderId="18" xfId="2" applyFont="1" applyBorder="1" applyAlignment="1"/>
    <xf numFmtId="0" fontId="8" fillId="0" borderId="21" xfId="2" applyFont="1" applyBorder="1" applyAlignment="1"/>
    <xf numFmtId="0" fontId="8" fillId="0" borderId="24" xfId="2" applyFont="1" applyBorder="1" applyAlignment="1"/>
    <xf numFmtId="0" fontId="26" fillId="0" borderId="0" xfId="0" applyFont="1"/>
    <xf numFmtId="0" fontId="8" fillId="0" borderId="20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25" xfId="2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49" fontId="5" fillId="2" borderId="0" xfId="0" applyNumberFormat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4" borderId="36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vertical="center"/>
    </xf>
    <xf numFmtId="0" fontId="5" fillId="4" borderId="34" xfId="2" applyFont="1" applyFill="1" applyBorder="1" applyAlignment="1">
      <alignment vertical="center"/>
    </xf>
    <xf numFmtId="0" fontId="5" fillId="4" borderId="35" xfId="2" applyFont="1" applyFill="1" applyBorder="1" applyAlignment="1">
      <alignment vertical="center"/>
    </xf>
    <xf numFmtId="17" fontId="8" fillId="0" borderId="13" xfId="0" applyNumberFormat="1" applyFont="1" applyBorder="1" applyAlignment="1">
      <alignment horizontal="center" vertical="center"/>
    </xf>
    <xf numFmtId="0" fontId="0" fillId="0" borderId="0" xfId="0" applyFill="1" applyBorder="1"/>
    <xf numFmtId="0" fontId="8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13" fillId="0" borderId="54" xfId="0" applyFont="1" applyBorder="1" applyAlignment="1">
      <alignment horizontal="center" vertical="center"/>
    </xf>
    <xf numFmtId="0" fontId="13" fillId="0" borderId="55" xfId="0" applyFont="1" applyBorder="1" applyAlignment="1">
      <alignment horizontal="center" vertical="center"/>
    </xf>
    <xf numFmtId="0" fontId="13" fillId="0" borderId="60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57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49" fontId="12" fillId="0" borderId="0" xfId="0" applyNumberFormat="1" applyFont="1" applyAlignment="1"/>
    <xf numFmtId="0" fontId="16" fillId="0" borderId="40" xfId="2" applyFont="1" applyFill="1" applyBorder="1" applyAlignment="1">
      <alignment horizontal="center" vertical="center" wrapText="1"/>
    </xf>
    <xf numFmtId="0" fontId="16" fillId="0" borderId="41" xfId="2" applyFont="1" applyFill="1" applyBorder="1" applyAlignment="1">
      <alignment horizontal="center" vertical="center" wrapText="1"/>
    </xf>
    <xf numFmtId="0" fontId="16" fillId="0" borderId="42" xfId="2" applyFont="1" applyFill="1" applyBorder="1" applyAlignment="1">
      <alignment horizontal="center" vertical="center" wrapText="1"/>
    </xf>
    <xf numFmtId="3" fontId="8" fillId="0" borderId="8" xfId="2" applyNumberFormat="1" applyFont="1" applyFill="1" applyBorder="1" applyAlignment="1">
      <alignment horizontal="center" vertical="center"/>
    </xf>
    <xf numFmtId="3" fontId="8" fillId="0" borderId="2" xfId="2" applyNumberFormat="1" applyFont="1" applyFill="1" applyBorder="1" applyAlignment="1">
      <alignment horizontal="center" vertical="center"/>
    </xf>
    <xf numFmtId="3" fontId="21" fillId="0" borderId="2" xfId="2" applyNumberFormat="1" applyFont="1" applyFill="1" applyBorder="1" applyAlignment="1">
      <alignment horizontal="center" vertical="center"/>
    </xf>
    <xf numFmtId="0" fontId="8" fillId="0" borderId="5" xfId="2" applyFont="1" applyFill="1" applyBorder="1" applyAlignment="1">
      <alignment horizontal="center" vertical="center" wrapText="1"/>
    </xf>
    <xf numFmtId="3" fontId="8" fillId="0" borderId="5" xfId="2" applyNumberFormat="1" applyFont="1" applyFill="1" applyBorder="1" applyAlignment="1">
      <alignment horizontal="center" vertical="center"/>
    </xf>
    <xf numFmtId="3" fontId="7" fillId="0" borderId="27" xfId="2" applyNumberFormat="1" applyFont="1" applyFill="1" applyBorder="1" applyAlignment="1">
      <alignment horizontal="center" vertical="center"/>
    </xf>
    <xf numFmtId="3" fontId="8" fillId="0" borderId="2" xfId="2" quotePrefix="1" applyNumberFormat="1" applyFont="1" applyFill="1" applyBorder="1" applyAlignment="1">
      <alignment horizontal="center" vertical="center"/>
    </xf>
    <xf numFmtId="0" fontId="8" fillId="0" borderId="5" xfId="2" applyFont="1" applyFill="1" applyBorder="1" applyAlignment="1">
      <alignment horizontal="left" vertical="center" wrapText="1"/>
    </xf>
    <xf numFmtId="0" fontId="16" fillId="0" borderId="8" xfId="2" applyFont="1" applyFill="1" applyBorder="1" applyAlignment="1">
      <alignment horizontal="center" vertical="center" wrapText="1"/>
    </xf>
    <xf numFmtId="0" fontId="16" fillId="0" borderId="13" xfId="2" applyFont="1" applyFill="1" applyBorder="1" applyAlignment="1">
      <alignment horizontal="center" vertical="center" wrapText="1"/>
    </xf>
    <xf numFmtId="3" fontId="7" fillId="0" borderId="45" xfId="2" applyNumberFormat="1" applyFont="1" applyFill="1" applyBorder="1" applyAlignment="1">
      <alignment horizontal="center" vertical="center"/>
    </xf>
    <xf numFmtId="0" fontId="34" fillId="0" borderId="8" xfId="2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center" vertical="center"/>
    </xf>
    <xf numFmtId="0" fontId="8" fillId="0" borderId="6" xfId="0" quotePrefix="1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36" fillId="0" borderId="3" xfId="0" applyFont="1" applyFill="1" applyBorder="1" applyAlignment="1">
      <alignment horizontal="center" vertical="center"/>
    </xf>
    <xf numFmtId="0" fontId="35" fillId="0" borderId="2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0" fontId="13" fillId="0" borderId="7" xfId="2" applyFont="1" applyFill="1" applyBorder="1" applyAlignment="1">
      <alignment horizontal="center" vertical="center" wrapText="1"/>
    </xf>
    <xf numFmtId="0" fontId="13" fillId="0" borderId="6" xfId="2" applyFont="1" applyFill="1" applyBorder="1" applyAlignment="1">
      <alignment vertical="center" wrapText="1"/>
    </xf>
    <xf numFmtId="0" fontId="13" fillId="0" borderId="10" xfId="2" applyFont="1" applyFill="1" applyBorder="1" applyAlignment="1">
      <alignment vertical="center" wrapText="1"/>
    </xf>
    <xf numFmtId="0" fontId="10" fillId="0" borderId="59" xfId="2" applyFont="1" applyFill="1" applyBorder="1" applyAlignment="1">
      <alignment vertical="center" wrapText="1"/>
    </xf>
    <xf numFmtId="0" fontId="13" fillId="0" borderId="7" xfId="2" applyFont="1" applyFill="1" applyBorder="1" applyAlignment="1">
      <alignment horizontal="center" vertical="center"/>
    </xf>
    <xf numFmtId="0" fontId="13" fillId="0" borderId="5" xfId="2" applyFont="1" applyFill="1" applyBorder="1" applyAlignment="1">
      <alignment vertical="center" wrapText="1"/>
    </xf>
    <xf numFmtId="0" fontId="10" fillId="0" borderId="10" xfId="2" applyFont="1" applyFill="1" applyBorder="1" applyAlignment="1">
      <alignment vertical="center" wrapText="1"/>
    </xf>
    <xf numFmtId="0" fontId="5" fillId="0" borderId="36" xfId="2" applyFont="1" applyFill="1" applyBorder="1" applyAlignment="1"/>
    <xf numFmtId="3" fontId="8" fillId="0" borderId="37" xfId="2" applyNumberFormat="1" applyFont="1" applyFill="1" applyBorder="1" applyAlignment="1">
      <alignment horizontal="center" vertical="center"/>
    </xf>
    <xf numFmtId="0" fontId="5" fillId="0" borderId="32" xfId="2" applyFont="1" applyFill="1" applyBorder="1" applyAlignment="1"/>
    <xf numFmtId="3" fontId="8" fillId="0" borderId="33" xfId="2" applyNumberFormat="1" applyFont="1" applyFill="1" applyBorder="1" applyAlignment="1">
      <alignment horizontal="center" vertical="center"/>
    </xf>
    <xf numFmtId="0" fontId="8" fillId="0" borderId="34" xfId="2" applyFont="1" applyFill="1" applyBorder="1" applyAlignment="1">
      <alignment horizontal="center" vertical="center" wrapText="1"/>
    </xf>
    <xf numFmtId="3" fontId="8" fillId="0" borderId="35" xfId="2" applyNumberFormat="1" applyFont="1" applyFill="1" applyBorder="1" applyAlignment="1">
      <alignment horizontal="center" vertical="center"/>
    </xf>
    <xf numFmtId="0" fontId="8" fillId="0" borderId="61" xfId="2" applyFont="1" applyFill="1" applyBorder="1" applyAlignment="1">
      <alignment horizontal="center" vertical="center" wrapText="1"/>
    </xf>
    <xf numFmtId="3" fontId="8" fillId="0" borderId="62" xfId="2" applyNumberFormat="1" applyFont="1" applyFill="1" applyBorder="1" applyAlignment="1">
      <alignment horizontal="center" vertical="center"/>
    </xf>
    <xf numFmtId="0" fontId="8" fillId="0" borderId="32" xfId="2" applyFont="1" applyFill="1" applyBorder="1" applyAlignment="1">
      <alignment horizontal="center" vertical="center" wrapText="1"/>
    </xf>
    <xf numFmtId="3" fontId="7" fillId="0" borderId="28" xfId="2" applyNumberFormat="1" applyFont="1" applyFill="1" applyBorder="1" applyAlignment="1">
      <alignment horizontal="center" vertical="center" wrapText="1"/>
    </xf>
    <xf numFmtId="0" fontId="10" fillId="0" borderId="6" xfId="2" applyFont="1" applyBorder="1" applyAlignment="1">
      <alignment horizontal="center" vertical="center" wrapText="1"/>
    </xf>
    <xf numFmtId="0" fontId="13" fillId="0" borderId="0" xfId="2" applyNumberFormat="1" applyFont="1" applyBorder="1" applyAlignment="1">
      <alignment horizontal="center" vertical="center"/>
    </xf>
    <xf numFmtId="0" fontId="32" fillId="3" borderId="6" xfId="2" applyFont="1" applyFill="1" applyBorder="1" applyAlignment="1">
      <alignment horizontal="center" vertical="center" wrapText="1"/>
    </xf>
    <xf numFmtId="0" fontId="13" fillId="0" borderId="5" xfId="2" applyFont="1" applyBorder="1" applyAlignment="1">
      <alignment vertical="center" wrapText="1"/>
    </xf>
    <xf numFmtId="0" fontId="10" fillId="0" borderId="22" xfId="2" applyFont="1" applyBorder="1" applyAlignment="1">
      <alignment horizontal="center" vertical="center" wrapText="1"/>
    </xf>
    <xf numFmtId="0" fontId="13" fillId="0" borderId="14" xfId="2" applyNumberFormat="1" applyFont="1" applyBorder="1" applyAlignment="1">
      <alignment horizontal="center" vertical="center"/>
    </xf>
    <xf numFmtId="0" fontId="23" fillId="0" borderId="0" xfId="2" applyFont="1" applyFill="1" applyAlignment="1"/>
    <xf numFmtId="0" fontId="27" fillId="0" borderId="0" xfId="0" applyFont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17" fillId="0" borderId="0" xfId="0" applyFont="1" applyFill="1" applyBorder="1" applyAlignment="1">
      <alignment horizontal="center" vertical="center"/>
    </xf>
    <xf numFmtId="0" fontId="38" fillId="0" borderId="3" xfId="0" applyFont="1" applyBorder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0" fontId="10" fillId="0" borderId="16" xfId="2" applyFont="1" applyFill="1" applyBorder="1" applyAlignment="1">
      <alignment vertical="center" wrapText="1"/>
    </xf>
    <xf numFmtId="0" fontId="39" fillId="0" borderId="3" xfId="2" applyFont="1" applyFill="1" applyBorder="1" applyAlignment="1">
      <alignment horizontal="center" vertical="center"/>
    </xf>
    <xf numFmtId="0" fontId="39" fillId="0" borderId="0" xfId="2" applyFont="1" applyFill="1" applyBorder="1" applyAlignment="1">
      <alignment horizontal="center" vertical="center"/>
    </xf>
    <xf numFmtId="0" fontId="39" fillId="0" borderId="14" xfId="2" applyFont="1" applyFill="1" applyBorder="1" applyAlignment="1">
      <alignment horizontal="center" vertical="center"/>
    </xf>
    <xf numFmtId="0" fontId="7" fillId="0" borderId="5" xfId="2" applyFont="1" applyFill="1" applyBorder="1" applyAlignment="1">
      <alignment horizontal="center" vertical="center" wrapText="1"/>
    </xf>
    <xf numFmtId="3" fontId="7" fillId="0" borderId="5" xfId="2" applyNumberFormat="1" applyFont="1" applyFill="1" applyBorder="1" applyAlignment="1">
      <alignment horizontal="center" vertical="center" wrapText="1"/>
    </xf>
    <xf numFmtId="0" fontId="7" fillId="2" borderId="43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 readingOrder="1"/>
    </xf>
    <xf numFmtId="0" fontId="22" fillId="0" borderId="3" xfId="2" applyFont="1" applyFill="1" applyBorder="1" applyAlignment="1">
      <alignment horizontal="center" vertical="center" wrapText="1" readingOrder="1"/>
    </xf>
    <xf numFmtId="0" fontId="25" fillId="0" borderId="3" xfId="2" applyFont="1" applyFill="1" applyBorder="1" applyAlignment="1">
      <alignment horizontal="center" vertical="center" wrapText="1" readingOrder="1"/>
    </xf>
    <xf numFmtId="0" fontId="7" fillId="0" borderId="10" xfId="2" applyFont="1" applyFill="1" applyBorder="1" applyAlignment="1">
      <alignment horizontal="center" vertical="center" wrapText="1"/>
    </xf>
    <xf numFmtId="3" fontId="7" fillId="0" borderId="14" xfId="2" applyNumberFormat="1" applyFont="1" applyFill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/>
    </xf>
    <xf numFmtId="0" fontId="38" fillId="0" borderId="11" xfId="0" applyFont="1" applyBorder="1" applyAlignment="1">
      <alignment horizontal="center" vertical="center"/>
    </xf>
    <xf numFmtId="0" fontId="39" fillId="0" borderId="26" xfId="0" applyFont="1" applyFill="1" applyBorder="1" applyAlignment="1">
      <alignment horizontal="center"/>
    </xf>
    <xf numFmtId="0" fontId="39" fillId="0" borderId="53" xfId="2" applyFont="1" applyFill="1" applyBorder="1" applyAlignment="1">
      <alignment horizontal="center" vertical="center"/>
    </xf>
    <xf numFmtId="0" fontId="38" fillId="0" borderId="47" xfId="0" applyFont="1" applyFill="1" applyBorder="1" applyAlignment="1">
      <alignment horizontal="center" vertical="center"/>
    </xf>
    <xf numFmtId="0" fontId="38" fillId="0" borderId="21" xfId="0" applyFont="1" applyFill="1" applyBorder="1" applyAlignment="1">
      <alignment horizontal="center" vertical="center"/>
    </xf>
    <xf numFmtId="0" fontId="38" fillId="0" borderId="48" xfId="0" applyFont="1" applyFill="1" applyBorder="1" applyAlignment="1">
      <alignment horizontal="center" vertical="center"/>
    </xf>
    <xf numFmtId="0" fontId="39" fillId="0" borderId="16" xfId="2" applyFont="1" applyFill="1" applyBorder="1" applyAlignment="1">
      <alignment horizontal="center" vertical="center"/>
    </xf>
    <xf numFmtId="0" fontId="39" fillId="0" borderId="63" xfId="2" applyFont="1" applyFill="1" applyBorder="1" applyAlignment="1">
      <alignment horizontal="center" vertical="center"/>
    </xf>
    <xf numFmtId="0" fontId="24" fillId="0" borderId="3" xfId="2" applyFont="1" applyFill="1" applyBorder="1" applyAlignment="1">
      <alignment horizontal="center" vertical="center"/>
    </xf>
    <xf numFmtId="0" fontId="24" fillId="0" borderId="0" xfId="2" applyFont="1" applyFill="1" applyBorder="1" applyAlignment="1">
      <alignment horizontal="center" vertical="center"/>
    </xf>
    <xf numFmtId="0" fontId="24" fillId="0" borderId="14" xfId="2" applyFont="1" applyFill="1" applyBorder="1" applyAlignment="1">
      <alignment horizontal="center" vertical="center"/>
    </xf>
    <xf numFmtId="0" fontId="29" fillId="0" borderId="0" xfId="2" applyFont="1" applyFill="1" applyBorder="1" applyAlignment="1">
      <alignment horizontal="center" vertical="center"/>
    </xf>
    <xf numFmtId="0" fontId="24" fillId="0" borderId="11" xfId="2" applyFont="1" applyFill="1" applyBorder="1" applyAlignment="1">
      <alignment horizontal="center" vertical="center"/>
    </xf>
    <xf numFmtId="0" fontId="38" fillId="0" borderId="0" xfId="2" applyFont="1" applyFill="1" applyBorder="1" applyAlignment="1">
      <alignment horizontal="center" vertical="center"/>
    </xf>
    <xf numFmtId="0" fontId="39" fillId="0" borderId="11" xfId="2" applyFont="1" applyFill="1" applyBorder="1" applyAlignment="1">
      <alignment horizontal="center" vertical="center"/>
    </xf>
    <xf numFmtId="3" fontId="7" fillId="2" borderId="44" xfId="2" applyNumberFormat="1" applyFont="1" applyFill="1" applyBorder="1" applyAlignment="1">
      <alignment horizontal="center" vertical="center"/>
    </xf>
    <xf numFmtId="0" fontId="8" fillId="0" borderId="0" xfId="2" quotePrefix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/>
    </xf>
    <xf numFmtId="0" fontId="13" fillId="0" borderId="2" xfId="2" applyFont="1" applyBorder="1" applyAlignment="1">
      <alignment horizontal="center" vertical="center"/>
    </xf>
    <xf numFmtId="0" fontId="10" fillId="0" borderId="18" xfId="2" applyFont="1" applyBorder="1" applyAlignment="1">
      <alignment horizontal="center" vertical="center"/>
    </xf>
    <xf numFmtId="0" fontId="10" fillId="0" borderId="20" xfId="2" applyFont="1" applyBorder="1" applyAlignment="1">
      <alignment horizontal="center" vertical="center"/>
    </xf>
    <xf numFmtId="0" fontId="10" fillId="0" borderId="21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10" fillId="0" borderId="24" xfId="2" applyFont="1" applyBorder="1" applyAlignment="1">
      <alignment horizontal="center" vertical="center"/>
    </xf>
    <xf numFmtId="0" fontId="10" fillId="0" borderId="25" xfId="2" applyFont="1" applyBorder="1" applyAlignment="1">
      <alignment horizontal="center" vertical="center"/>
    </xf>
    <xf numFmtId="0" fontId="13" fillId="0" borderId="2" xfId="2" applyFont="1" applyBorder="1" applyAlignment="1"/>
    <xf numFmtId="0" fontId="10" fillId="0" borderId="2" xfId="2" applyFont="1" applyBorder="1" applyAlignment="1">
      <alignment horizontal="center" vertical="center"/>
    </xf>
    <xf numFmtId="0" fontId="26" fillId="0" borderId="13" xfId="0" applyFont="1" applyBorder="1" applyAlignment="1">
      <alignment horizontal="center"/>
    </xf>
    <xf numFmtId="3" fontId="7" fillId="0" borderId="0" xfId="2" applyNumberFormat="1" applyFont="1" applyFill="1" applyBorder="1" applyAlignment="1">
      <alignment horizontal="center" vertical="center"/>
    </xf>
    <xf numFmtId="0" fontId="28" fillId="0" borderId="0" xfId="2" applyFont="1" applyBorder="1" applyAlignment="1"/>
    <xf numFmtId="0" fontId="44" fillId="0" borderId="6" xfId="0" applyFont="1" applyBorder="1" applyAlignment="1">
      <alignment horizontal="left" vertical="center" wrapText="1"/>
    </xf>
    <xf numFmtId="0" fontId="44" fillId="0" borderId="10" xfId="0" quotePrefix="1" applyFont="1" applyBorder="1" applyAlignment="1">
      <alignment horizontal="left" vertical="center" wrapText="1"/>
    </xf>
    <xf numFmtId="0" fontId="35" fillId="0" borderId="7" xfId="0" applyFont="1" applyBorder="1" applyAlignment="1">
      <alignment horizontal="center" vertical="center"/>
    </xf>
    <xf numFmtId="49" fontId="35" fillId="0" borderId="8" xfId="0" applyNumberFormat="1" applyFont="1" applyBorder="1" applyAlignment="1">
      <alignment horizontal="center" vertical="center"/>
    </xf>
    <xf numFmtId="49" fontId="35" fillId="0" borderId="13" xfId="0" applyNumberFormat="1" applyFont="1" applyBorder="1" applyAlignment="1">
      <alignment horizontal="center" vertical="center"/>
    </xf>
    <xf numFmtId="0" fontId="42" fillId="0" borderId="0" xfId="2" applyFont="1" applyAlignment="1">
      <alignment vertical="center"/>
    </xf>
    <xf numFmtId="0" fontId="42" fillId="0" borderId="0" xfId="2" applyFont="1" applyAlignment="1">
      <alignment vertical="center" wrapText="1"/>
    </xf>
    <xf numFmtId="0" fontId="43" fillId="0" borderId="0" xfId="2" applyFont="1" applyAlignment="1">
      <alignment vertical="center" wrapText="1"/>
    </xf>
    <xf numFmtId="0" fontId="19" fillId="0" borderId="0" xfId="2" applyFont="1" applyFill="1" applyBorder="1" applyAlignment="1">
      <alignment vertical="center" wrapText="1"/>
    </xf>
    <xf numFmtId="0" fontId="7" fillId="0" borderId="29" xfId="2" applyFont="1" applyFill="1" applyBorder="1" applyAlignment="1">
      <alignment horizontal="left" vertical="center" wrapText="1"/>
    </xf>
    <xf numFmtId="0" fontId="8" fillId="0" borderId="8" xfId="2" applyFont="1" applyFill="1" applyBorder="1" applyAlignment="1">
      <alignment horizontal="left" vertical="center" wrapText="1"/>
    </xf>
    <xf numFmtId="0" fontId="8" fillId="0" borderId="2" xfId="2" applyFont="1" applyFill="1" applyBorder="1" applyAlignment="1">
      <alignment horizontal="left" vertical="center" wrapText="1"/>
    </xf>
    <xf numFmtId="0" fontId="7" fillId="0" borderId="26" xfId="2" applyFont="1" applyFill="1" applyBorder="1" applyAlignment="1">
      <alignment horizontal="left" vertical="center" wrapText="1"/>
    </xf>
    <xf numFmtId="0" fontId="8" fillId="0" borderId="39" xfId="2" applyFont="1" applyFill="1" applyBorder="1" applyAlignment="1">
      <alignment horizontal="left" vertical="center" wrapText="1"/>
    </xf>
    <xf numFmtId="0" fontId="7" fillId="5" borderId="26" xfId="2" applyFont="1" applyFill="1" applyBorder="1" applyAlignment="1">
      <alignment horizontal="left" vertical="center" wrapText="1"/>
    </xf>
    <xf numFmtId="3" fontId="7" fillId="5" borderId="27" xfId="2" applyNumberFormat="1" applyFont="1" applyFill="1" applyBorder="1" applyAlignment="1">
      <alignment horizontal="center" vertical="center"/>
    </xf>
    <xf numFmtId="3" fontId="7" fillId="5" borderId="28" xfId="2" applyNumberFormat="1" applyFont="1" applyFill="1" applyBorder="1" applyAlignment="1">
      <alignment horizontal="center" vertical="center"/>
    </xf>
    <xf numFmtId="0" fontId="33" fillId="0" borderId="7" xfId="2" applyFont="1" applyFill="1" applyBorder="1" applyAlignment="1">
      <alignment horizontal="center"/>
    </xf>
    <xf numFmtId="0" fontId="33" fillId="0" borderId="13" xfId="2" applyFont="1" applyFill="1" applyBorder="1" applyAlignment="1">
      <alignment horizontal="center"/>
    </xf>
    <xf numFmtId="0" fontId="34" fillId="0" borderId="7" xfId="2" applyFont="1" applyFill="1" applyBorder="1" applyAlignment="1">
      <alignment horizontal="center" vertical="center" wrapText="1"/>
    </xf>
    <xf numFmtId="0" fontId="34" fillId="0" borderId="13" xfId="2" applyFont="1" applyFill="1" applyBorder="1" applyAlignment="1">
      <alignment horizontal="center" vertical="center" wrapText="1"/>
    </xf>
    <xf numFmtId="0" fontId="8" fillId="0" borderId="6" xfId="2" applyFont="1" applyFill="1" applyBorder="1" applyAlignment="1">
      <alignment horizontal="center" vertical="center" wrapText="1"/>
    </xf>
    <xf numFmtId="3" fontId="8" fillId="0" borderId="3" xfId="2" applyNumberFormat="1" applyFont="1" applyFill="1" applyBorder="1" applyAlignment="1">
      <alignment horizontal="center" vertical="center"/>
    </xf>
    <xf numFmtId="0" fontId="43" fillId="0" borderId="0" xfId="2" applyFont="1" applyAlignment="1">
      <alignment horizontal="left" vertical="center"/>
    </xf>
    <xf numFmtId="3" fontId="7" fillId="0" borderId="0" xfId="2" applyNumberFormat="1" applyFont="1" applyFill="1" applyBorder="1" applyAlignment="1">
      <alignment vertical="center"/>
    </xf>
    <xf numFmtId="0" fontId="16" fillId="0" borderId="47" xfId="2" applyFont="1" applyFill="1" applyBorder="1" applyAlignment="1">
      <alignment horizontal="center" vertical="center" wrapText="1"/>
    </xf>
    <xf numFmtId="0" fontId="16" fillId="0" borderId="9" xfId="2" applyFont="1" applyFill="1" applyBorder="1" applyAlignment="1">
      <alignment horizontal="center" vertical="center" wrapText="1"/>
    </xf>
    <xf numFmtId="0" fontId="8" fillId="0" borderId="40" xfId="2" applyFont="1" applyFill="1" applyBorder="1" applyAlignment="1">
      <alignment horizontal="center" vertical="center" wrapText="1"/>
    </xf>
    <xf numFmtId="3" fontId="8" fillId="0" borderId="42" xfId="2" applyNumberFormat="1" applyFont="1" applyFill="1" applyBorder="1" applyAlignment="1">
      <alignment horizontal="center" vertical="center"/>
    </xf>
    <xf numFmtId="0" fontId="7" fillId="5" borderId="15" xfId="2" applyFont="1" applyFill="1" applyBorder="1" applyAlignment="1">
      <alignment horizontal="right" vertical="center" wrapText="1"/>
    </xf>
    <xf numFmtId="0" fontId="7" fillId="5" borderId="17" xfId="0" applyFont="1" applyFill="1" applyBorder="1" applyAlignment="1">
      <alignment horizontal="left" vertical="center" wrapText="1"/>
    </xf>
    <xf numFmtId="0" fontId="7" fillId="5" borderId="17" xfId="0" applyFont="1" applyFill="1" applyBorder="1" applyAlignment="1">
      <alignment vertical="center" wrapText="1"/>
    </xf>
    <xf numFmtId="0" fontId="7" fillId="5" borderId="18" xfId="2" applyFont="1" applyFill="1" applyBorder="1" applyAlignment="1">
      <alignment horizontal="center" vertical="center" wrapText="1"/>
    </xf>
    <xf numFmtId="3" fontId="7" fillId="5" borderId="20" xfId="2" applyNumberFormat="1" applyFont="1" applyFill="1" applyBorder="1" applyAlignment="1">
      <alignment horizontal="center" vertical="center"/>
    </xf>
    <xf numFmtId="0" fontId="43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7" fillId="0" borderId="40" xfId="0" applyFont="1" applyFill="1" applyBorder="1" applyAlignment="1">
      <alignment horizontal="center" vertical="center" wrapText="1"/>
    </xf>
    <xf numFmtId="0" fontId="17" fillId="0" borderId="41" xfId="0" applyFont="1" applyFill="1" applyBorder="1" applyAlignment="1">
      <alignment horizontal="center" vertical="center" wrapText="1"/>
    </xf>
    <xf numFmtId="0" fontId="17" fillId="0" borderId="42" xfId="0" applyFont="1" applyFill="1" applyBorder="1" applyAlignment="1">
      <alignment horizontal="center" vertical="center" wrapText="1"/>
    </xf>
    <xf numFmtId="0" fontId="17" fillId="0" borderId="36" xfId="0" applyFont="1" applyFill="1" applyBorder="1" applyAlignment="1">
      <alignment horizontal="center" vertical="center" wrapText="1"/>
    </xf>
    <xf numFmtId="0" fontId="5" fillId="0" borderId="51" xfId="0" applyFont="1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/>
    </xf>
    <xf numFmtId="0" fontId="0" fillId="0" borderId="52" xfId="0" applyNumberForma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3" xfId="0" applyNumberForma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NumberFormat="1" applyFill="1" applyBorder="1" applyAlignment="1">
      <alignment horizontal="center" vertical="center"/>
    </xf>
    <xf numFmtId="0" fontId="17" fillId="0" borderId="32" xfId="0" applyFont="1" applyFill="1" applyBorder="1" applyAlignment="1">
      <alignment horizontal="center" vertical="center"/>
    </xf>
    <xf numFmtId="0" fontId="17" fillId="0" borderId="26" xfId="0" applyFont="1" applyFill="1" applyBorder="1" applyAlignment="1">
      <alignment horizontal="center" vertical="center" wrapText="1"/>
    </xf>
    <xf numFmtId="0" fontId="17" fillId="0" borderId="27" xfId="0" applyFont="1" applyFill="1" applyBorder="1" applyAlignment="1">
      <alignment horizontal="center" vertical="center" wrapText="1"/>
    </xf>
    <xf numFmtId="0" fontId="17" fillId="0" borderId="28" xfId="0" applyFont="1" applyFill="1" applyBorder="1" applyAlignment="1">
      <alignment horizontal="center" vertical="center" wrapText="1"/>
    </xf>
    <xf numFmtId="0" fontId="17" fillId="0" borderId="23" xfId="0" applyFont="1" applyFill="1" applyBorder="1" applyAlignment="1">
      <alignment horizontal="center" vertical="center" wrapText="1"/>
    </xf>
    <xf numFmtId="0" fontId="0" fillId="0" borderId="34" xfId="0" applyFill="1" applyBorder="1" applyAlignment="1">
      <alignment horizontal="center" vertical="center"/>
    </xf>
    <xf numFmtId="0" fontId="0" fillId="0" borderId="35" xfId="0" applyNumberForma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0" fillId="0" borderId="20" xfId="0" applyNumberForma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0" fillId="0" borderId="4" xfId="0" applyNumberForma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31" fillId="0" borderId="6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/>
    </xf>
    <xf numFmtId="0" fontId="14" fillId="0" borderId="10" xfId="0" applyFont="1" applyFill="1" applyBorder="1" applyAlignment="1">
      <alignment horizontal="left"/>
    </xf>
    <xf numFmtId="0" fontId="14" fillId="0" borderId="11" xfId="0" applyFont="1" applyFill="1" applyBorder="1" applyAlignment="1">
      <alignment horizontal="center"/>
    </xf>
    <xf numFmtId="0" fontId="14" fillId="0" borderId="6" xfId="0" applyFont="1" applyFill="1" applyBorder="1" applyAlignment="1">
      <alignment horizontal="left"/>
    </xf>
    <xf numFmtId="0" fontId="46" fillId="0" borderId="2" xfId="0" applyFont="1" applyFill="1" applyBorder="1" applyAlignment="1">
      <alignment horizontal="center"/>
    </xf>
    <xf numFmtId="0" fontId="40" fillId="0" borderId="2" xfId="0" applyFont="1" applyFill="1" applyBorder="1" applyAlignment="1">
      <alignment horizontal="center"/>
    </xf>
    <xf numFmtId="0" fontId="41" fillId="0" borderId="6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/>
    </xf>
    <xf numFmtId="0" fontId="6" fillId="0" borderId="58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0" fontId="6" fillId="5" borderId="23" xfId="0" applyFont="1" applyFill="1" applyBorder="1" applyAlignment="1">
      <alignment horizontal="center" vertical="center"/>
    </xf>
    <xf numFmtId="0" fontId="15" fillId="0" borderId="3" xfId="2" applyNumberFormat="1" applyFont="1" applyFill="1" applyBorder="1" applyAlignment="1">
      <alignment horizontal="center" vertical="center"/>
    </xf>
    <xf numFmtId="0" fontId="26" fillId="0" borderId="23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/>
    </xf>
    <xf numFmtId="0" fontId="37" fillId="0" borderId="27" xfId="0" applyFont="1" applyBorder="1" applyAlignment="1">
      <alignment horizontal="center"/>
    </xf>
    <xf numFmtId="0" fontId="37" fillId="0" borderId="27" xfId="0" applyFont="1" applyBorder="1" applyAlignment="1">
      <alignment horizontal="center" wrapText="1"/>
    </xf>
    <xf numFmtId="0" fontId="37" fillId="0" borderId="28" xfId="0" applyFont="1" applyBorder="1" applyAlignment="1">
      <alignment horizontal="center"/>
    </xf>
    <xf numFmtId="0" fontId="37" fillId="0" borderId="23" xfId="0" applyFont="1" applyBorder="1" applyAlignment="1">
      <alignment horizontal="center"/>
    </xf>
    <xf numFmtId="0" fontId="37" fillId="0" borderId="65" xfId="0" applyFont="1" applyBorder="1" applyAlignment="1">
      <alignment horizontal="center"/>
    </xf>
    <xf numFmtId="0" fontId="26" fillId="0" borderId="7" xfId="0" applyFont="1" applyBorder="1" applyAlignment="1">
      <alignment horizontal="center"/>
    </xf>
    <xf numFmtId="0" fontId="26" fillId="0" borderId="6" xfId="0" applyFont="1" applyBorder="1" applyAlignment="1">
      <alignment horizontal="center"/>
    </xf>
    <xf numFmtId="0" fontId="27" fillId="0" borderId="64" xfId="0" applyFont="1" applyBorder="1"/>
    <xf numFmtId="0" fontId="27" fillId="0" borderId="55" xfId="0" applyFont="1" applyBorder="1"/>
    <xf numFmtId="0" fontId="15" fillId="0" borderId="2" xfId="2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31" fillId="5" borderId="6" xfId="0" applyFont="1" applyFill="1" applyBorder="1" applyAlignment="1">
      <alignment horizontal="left" vertical="center" wrapText="1"/>
    </xf>
    <xf numFmtId="0" fontId="38" fillId="5" borderId="2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 wrapText="1"/>
    </xf>
    <xf numFmtId="0" fontId="8" fillId="0" borderId="21" xfId="0" applyFont="1" applyBorder="1" applyAlignment="1">
      <alignment horizontal="center" wrapText="1"/>
    </xf>
    <xf numFmtId="0" fontId="8" fillId="0" borderId="48" xfId="0" applyFont="1" applyBorder="1" applyAlignment="1">
      <alignment horizontal="center" wrapText="1"/>
    </xf>
    <xf numFmtId="0" fontId="14" fillId="0" borderId="6" xfId="0" applyFont="1" applyFill="1" applyBorder="1" applyAlignment="1">
      <alignment horizontal="left" vertical="center"/>
    </xf>
    <xf numFmtId="0" fontId="13" fillId="0" borderId="2" xfId="2" applyFont="1" applyBorder="1" applyAlignment="1">
      <alignment wrapText="1"/>
    </xf>
    <xf numFmtId="0" fontId="39" fillId="0" borderId="14" xfId="0" applyFont="1" applyFill="1" applyBorder="1" applyAlignment="1">
      <alignment horizontal="center" vertical="center"/>
    </xf>
    <xf numFmtId="0" fontId="27" fillId="0" borderId="64" xfId="0" applyFont="1" applyBorder="1" applyAlignment="1">
      <alignment horizontal="center" vertical="center"/>
    </xf>
    <xf numFmtId="0" fontId="27" fillId="0" borderId="54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27" fillId="0" borderId="65" xfId="0" applyFont="1" applyBorder="1" applyAlignment="1">
      <alignment horizontal="center" vertical="center"/>
    </xf>
    <xf numFmtId="0" fontId="27" fillId="0" borderId="26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7" fillId="5" borderId="15" xfId="2" applyFont="1" applyFill="1" applyBorder="1" applyAlignment="1">
      <alignment horizontal="center" vertical="center" wrapText="1"/>
    </xf>
    <xf numFmtId="0" fontId="8" fillId="0" borderId="0" xfId="0" applyFont="1" applyBorder="1" applyAlignment="1"/>
    <xf numFmtId="0" fontId="50" fillId="0" borderId="6" xfId="0" applyFont="1" applyFill="1" applyBorder="1" applyAlignment="1">
      <alignment horizontal="left"/>
    </xf>
    <xf numFmtId="0" fontId="50" fillId="0" borderId="2" xfId="0" applyFont="1" applyFill="1" applyBorder="1" applyAlignment="1">
      <alignment horizontal="center"/>
    </xf>
    <xf numFmtId="0" fontId="10" fillId="0" borderId="0" xfId="0" applyFont="1" applyAlignment="1"/>
    <xf numFmtId="0" fontId="51" fillId="0" borderId="8" xfId="0" applyFont="1" applyFill="1" applyBorder="1" applyAlignment="1">
      <alignment horizontal="center" vertical="center"/>
    </xf>
    <xf numFmtId="0" fontId="51" fillId="0" borderId="2" xfId="0" applyFont="1" applyFill="1" applyBorder="1" applyAlignment="1">
      <alignment horizontal="left" vertical="center"/>
    </xf>
    <xf numFmtId="0" fontId="52" fillId="0" borderId="2" xfId="0" applyFont="1" applyFill="1" applyBorder="1" applyAlignment="1">
      <alignment horizontal="center" vertical="center"/>
    </xf>
    <xf numFmtId="0" fontId="51" fillId="0" borderId="2" xfId="0" applyFont="1" applyFill="1" applyBorder="1" applyAlignment="1">
      <alignment horizontal="left" vertical="center" wrapText="1"/>
    </xf>
    <xf numFmtId="0" fontId="51" fillId="0" borderId="0" xfId="0" applyFont="1" applyFill="1" applyBorder="1" applyAlignment="1">
      <alignment horizontal="left" vertical="center" wrapText="1"/>
    </xf>
    <xf numFmtId="0" fontId="52" fillId="0" borderId="0" xfId="0" applyFont="1" applyFill="1" applyAlignment="1">
      <alignment horizontal="center" vertical="center"/>
    </xf>
    <xf numFmtId="0" fontId="32" fillId="0" borderId="11" xfId="0" applyFont="1" applyFill="1" applyBorder="1" applyAlignment="1">
      <alignment horizontal="left" vertical="center" wrapText="1"/>
    </xf>
    <xf numFmtId="0" fontId="52" fillId="0" borderId="11" xfId="0" applyFont="1" applyFill="1" applyBorder="1" applyAlignment="1">
      <alignment horizontal="center" vertical="center"/>
    </xf>
    <xf numFmtId="0" fontId="8" fillId="0" borderId="0" xfId="0" quotePrefix="1" applyFont="1" applyAlignment="1"/>
    <xf numFmtId="0" fontId="8" fillId="0" borderId="0" xfId="0" applyFont="1" applyAlignment="1">
      <alignment horizontal="center"/>
    </xf>
    <xf numFmtId="0" fontId="37" fillId="0" borderId="16" xfId="0" applyFont="1" applyBorder="1" applyAlignment="1">
      <alignment horizontal="center" wrapText="1"/>
    </xf>
    <xf numFmtId="0" fontId="48" fillId="0" borderId="0" xfId="0" applyFont="1" applyAlignment="1">
      <alignment vertical="center"/>
    </xf>
    <xf numFmtId="0" fontId="49" fillId="0" borderId="0" xfId="2" applyFont="1" applyAlignment="1">
      <alignment vertical="center"/>
    </xf>
    <xf numFmtId="0" fontId="53" fillId="0" borderId="14" xfId="0" applyFont="1" applyFill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wrapText="1"/>
    </xf>
    <xf numFmtId="0" fontId="7" fillId="0" borderId="18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/>
    </xf>
    <xf numFmtId="0" fontId="48" fillId="0" borderId="0" xfId="0" applyFont="1" applyAlignment="1">
      <alignment horizontal="left" vertical="center"/>
    </xf>
    <xf numFmtId="0" fontId="28" fillId="0" borderId="0" xfId="2" applyFont="1" applyBorder="1" applyAlignment="1">
      <alignment horizontal="center"/>
    </xf>
    <xf numFmtId="0" fontId="7" fillId="0" borderId="0" xfId="2" applyFont="1" applyBorder="1" applyAlignment="1">
      <alignment horizontal="center"/>
    </xf>
    <xf numFmtId="0" fontId="7" fillId="0" borderId="0" xfId="2" applyFont="1" applyBorder="1" applyAlignment="1">
      <alignment horizontal="center" vertical="center"/>
    </xf>
    <xf numFmtId="0" fontId="42" fillId="0" borderId="0" xfId="2" applyFont="1" applyAlignment="1">
      <alignment horizontal="center" vertical="center"/>
    </xf>
    <xf numFmtId="0" fontId="42" fillId="0" borderId="0" xfId="2" applyFont="1" applyAlignment="1">
      <alignment horizontal="center" vertical="center" wrapText="1"/>
    </xf>
    <xf numFmtId="0" fontId="45" fillId="0" borderId="0" xfId="2" applyFont="1" applyFill="1" applyBorder="1" applyAlignment="1">
      <alignment horizontal="center" vertical="center" wrapText="1"/>
    </xf>
    <xf numFmtId="0" fontId="43" fillId="0" borderId="0" xfId="2" applyFont="1" applyAlignment="1">
      <alignment horizontal="center" vertical="center" wrapText="1"/>
    </xf>
    <xf numFmtId="0" fontId="42" fillId="0" borderId="0" xfId="2" applyFont="1" applyAlignment="1">
      <alignment horizontal="left" vertical="center" wrapText="1"/>
    </xf>
    <xf numFmtId="0" fontId="42" fillId="0" borderId="0" xfId="2" applyFont="1" applyAlignment="1">
      <alignment horizontal="left" vertical="center"/>
    </xf>
    <xf numFmtId="3" fontId="7" fillId="5" borderId="0" xfId="2" applyNumberFormat="1" applyFont="1" applyFill="1" applyBorder="1" applyAlignment="1">
      <alignment horizontal="center" vertical="center"/>
    </xf>
    <xf numFmtId="0" fontId="7" fillId="5" borderId="15" xfId="2" applyFont="1" applyFill="1" applyBorder="1" applyAlignment="1">
      <alignment horizontal="center" vertical="center" wrapText="1"/>
    </xf>
    <xf numFmtId="0" fontId="0" fillId="5" borderId="16" xfId="0" applyFill="1" applyBorder="1"/>
    <xf numFmtId="0" fontId="0" fillId="5" borderId="17" xfId="0" applyFill="1" applyBorder="1"/>
    <xf numFmtId="0" fontId="6" fillId="5" borderId="15" xfId="2" applyFont="1" applyFill="1" applyBorder="1" applyAlignment="1">
      <alignment horizontal="center" wrapText="1"/>
    </xf>
    <xf numFmtId="0" fontId="6" fillId="5" borderId="17" xfId="2" applyFont="1" applyFill="1" applyBorder="1" applyAlignment="1">
      <alignment horizontal="center" wrapText="1"/>
    </xf>
    <xf numFmtId="0" fontId="6" fillId="5" borderId="32" xfId="2" applyFont="1" applyFill="1" applyBorder="1" applyAlignment="1">
      <alignment horizontal="center" wrapText="1"/>
    </xf>
    <xf numFmtId="0" fontId="6" fillId="5" borderId="33" xfId="2" applyFont="1" applyFill="1" applyBorder="1" applyAlignment="1">
      <alignment horizontal="center" wrapText="1"/>
    </xf>
    <xf numFmtId="49" fontId="6" fillId="5" borderId="0" xfId="2" applyNumberFormat="1" applyFont="1" applyFill="1" applyBorder="1" applyAlignment="1">
      <alignment horizontal="center"/>
    </xf>
    <xf numFmtId="0" fontId="10" fillId="0" borderId="0" xfId="2" applyFont="1" applyFill="1" applyBorder="1" applyAlignment="1">
      <alignment horizontal="center" vertical="center"/>
    </xf>
    <xf numFmtId="0" fontId="48" fillId="0" borderId="0" xfId="2" applyFont="1" applyAlignment="1">
      <alignment horizontal="left" vertical="center"/>
    </xf>
    <xf numFmtId="0" fontId="10" fillId="0" borderId="18" xfId="2" applyFont="1" applyBorder="1" applyAlignment="1">
      <alignment horizontal="center"/>
    </xf>
    <xf numFmtId="0" fontId="10" fillId="0" borderId="19" xfId="2" applyFont="1" applyBorder="1" applyAlignment="1">
      <alignment horizontal="center"/>
    </xf>
    <xf numFmtId="0" fontId="10" fillId="0" borderId="21" xfId="2" applyFont="1" applyBorder="1" applyAlignment="1">
      <alignment horizontal="center"/>
    </xf>
    <xf numFmtId="0" fontId="10" fillId="0" borderId="2" xfId="2" applyFont="1" applyBorder="1" applyAlignment="1">
      <alignment horizontal="center"/>
    </xf>
    <xf numFmtId="0" fontId="10" fillId="0" borderId="0" xfId="2" applyFont="1" applyAlignment="1">
      <alignment horizontal="center"/>
    </xf>
    <xf numFmtId="0" fontId="10" fillId="0" borderId="24" xfId="2" applyFont="1" applyBorder="1" applyAlignment="1">
      <alignment horizontal="center"/>
    </xf>
    <xf numFmtId="0" fontId="10" fillId="0" borderId="66" xfId="2" applyFont="1" applyBorder="1" applyAlignment="1">
      <alignment horizontal="center"/>
    </xf>
    <xf numFmtId="0" fontId="10" fillId="0" borderId="67" xfId="2" applyFont="1" applyBorder="1" applyAlignment="1">
      <alignment horizontal="center"/>
    </xf>
    <xf numFmtId="0" fontId="10" fillId="0" borderId="6" xfId="2" applyFont="1" applyBorder="1" applyAlignment="1">
      <alignment horizontal="center"/>
    </xf>
    <xf numFmtId="0" fontId="8" fillId="0" borderId="0" xfId="2" applyFont="1" applyAlignment="1">
      <alignment horizontal="center"/>
    </xf>
    <xf numFmtId="17" fontId="18" fillId="5" borderId="15" xfId="0" quotePrefix="1" applyNumberFormat="1" applyFont="1" applyFill="1" applyBorder="1" applyAlignment="1">
      <alignment horizontal="center"/>
    </xf>
    <xf numFmtId="0" fontId="18" fillId="5" borderId="17" xfId="0" applyFont="1" applyFill="1" applyBorder="1" applyAlignment="1">
      <alignment horizontal="center"/>
    </xf>
    <xf numFmtId="0" fontId="47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42" fillId="0" borderId="0" xfId="0" applyFont="1" applyAlignment="1">
      <alignment horizontal="left" vertical="center"/>
    </xf>
    <xf numFmtId="0" fontId="33" fillId="5" borderId="15" xfId="0" applyFont="1" applyFill="1" applyBorder="1" applyAlignment="1">
      <alignment horizontal="center" vertical="center"/>
    </xf>
    <xf numFmtId="0" fontId="33" fillId="5" borderId="16" xfId="0" applyFont="1" applyFill="1" applyBorder="1" applyAlignment="1">
      <alignment horizontal="center" vertical="center"/>
    </xf>
    <xf numFmtId="0" fontId="33" fillId="5" borderId="17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9" fontId="12" fillId="5" borderId="15" xfId="0" applyNumberFormat="1" applyFont="1" applyFill="1" applyBorder="1" applyAlignment="1">
      <alignment horizontal="center" vertical="center"/>
    </xf>
    <xf numFmtId="49" fontId="12" fillId="5" borderId="16" xfId="0" applyNumberFormat="1" applyFont="1" applyFill="1" applyBorder="1" applyAlignment="1">
      <alignment horizontal="center" vertical="center"/>
    </xf>
    <xf numFmtId="49" fontId="12" fillId="5" borderId="17" xfId="0" applyNumberFormat="1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/>
    </xf>
  </cellXfs>
  <cellStyles count="14">
    <cellStyle name="Euro" xfId="1" xr:uid="{00000000-0005-0000-0000-000000000000}"/>
    <cellStyle name="Millares 2" xfId="3" xr:uid="{00000000-0005-0000-0000-000001000000}"/>
    <cellStyle name="Normal" xfId="0" builtinId="0"/>
    <cellStyle name="Normal 2" xfId="2" xr:uid="{00000000-0005-0000-0000-000003000000}"/>
    <cellStyle name="Normal 3" xfId="4" xr:uid="{00000000-0005-0000-0000-000004000000}"/>
    <cellStyle name="Normal 3 2" xfId="5" xr:uid="{00000000-0005-0000-0000-000005000000}"/>
    <cellStyle name="Normal 3 2 2" xfId="6" xr:uid="{00000000-0005-0000-0000-000006000000}"/>
    <cellStyle name="Normal 3 2 2 2" xfId="7" xr:uid="{00000000-0005-0000-0000-000007000000}"/>
    <cellStyle name="Normal 3 2 3" xfId="8" xr:uid="{00000000-0005-0000-0000-000008000000}"/>
    <cellStyle name="Normal 3 2 3 2" xfId="9" xr:uid="{00000000-0005-0000-0000-000009000000}"/>
    <cellStyle name="Normal 3 2 3 2 2" xfId="10" xr:uid="{00000000-0005-0000-0000-00000A000000}"/>
    <cellStyle name="Normal 3 2 3 2 3" xfId="11" xr:uid="{00000000-0005-0000-0000-00000B000000}"/>
    <cellStyle name="Normal 3 2 3 3" xfId="12" xr:uid="{00000000-0005-0000-0000-00000C000000}"/>
    <cellStyle name="Normal 3 2 4" xfId="13" xr:uid="{00000000-0005-0000-0000-00000D000000}"/>
  </cellStyles>
  <dxfs count="13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numFmt numFmtId="0" formatCode="General"/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border outline="0">
        <bottom style="medium">
          <color indexed="64"/>
        </bottom>
      </border>
    </dxf>
    <dxf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/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</font>
      <fill>
        <patternFill patternType="none">
          <bgColor auto="1"/>
        </patternFill>
      </fill>
    </dxf>
    <dxf>
      <border outline="0"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</font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bgColor auto="1"/>
        </patternFill>
      </fill>
    </dxf>
    <dxf>
      <border outline="0">
        <bottom style="thin">
          <color rgb="FF00000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Arial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4"/>
        <name val="Arial"/>
        <scheme val="none"/>
      </font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border outline="0">
        <top style="thin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right style="thin">
          <color rgb="FF000000"/>
        </right>
        <top style="thin">
          <color rgb="FF000000"/>
        </top>
        <bottom style="double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border outline="0"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mruColors>
      <color rgb="FFBF231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ACCIDENTES!$C$10</c:f>
              <c:strCache>
                <c:ptCount val="1"/>
                <c:pt idx="0">
                  <c:v>DIC /23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ACCIDENTES!$B$11:$B$14</c:f>
              <c:strCache>
                <c:ptCount val="4"/>
                <c:pt idx="0">
                  <c:v>CHOQUES</c:v>
                </c:pt>
                <c:pt idx="1">
                  <c:v>ATROPELLOS</c:v>
                </c:pt>
                <c:pt idx="2">
                  <c:v>VOLCADURAS</c:v>
                </c:pt>
                <c:pt idx="3">
                  <c:v>CAIDA DE PERSONAS</c:v>
                </c:pt>
              </c:strCache>
            </c:strRef>
          </c:cat>
          <c:val>
            <c:numRef>
              <c:f>ACCIDENTES!$C$11:$C$14</c:f>
              <c:numCache>
                <c:formatCode>General</c:formatCode>
                <c:ptCount val="4"/>
                <c:pt idx="0">
                  <c:v>276</c:v>
                </c:pt>
                <c:pt idx="1">
                  <c:v>17</c:v>
                </c:pt>
                <c:pt idx="2">
                  <c:v>7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C0-4ACA-8C40-D72F7537D1DC}"/>
            </c:ext>
          </c:extLst>
        </c:ser>
        <c:ser>
          <c:idx val="1"/>
          <c:order val="1"/>
          <c:tx>
            <c:strRef>
              <c:f>ACCIDENTES!$D$10</c:f>
              <c:strCache>
                <c:ptCount val="1"/>
                <c:pt idx="0">
                  <c:v>DIC/22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33919156414762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C0-4ACA-8C40-D72F7537D1DC}"/>
                </c:ext>
              </c:extLst>
            </c:dLbl>
            <c:dLbl>
              <c:idx val="1"/>
              <c:layout>
                <c:manualLayout>
                  <c:x val="2.8119507908611542E-2"/>
                  <c:y val="-1.08695652173913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8C0-4ACA-8C40-D72F7537D1DC}"/>
                </c:ext>
              </c:extLst>
            </c:dLbl>
            <c:dLbl>
              <c:idx val="2"/>
              <c:layout>
                <c:manualLayout>
                  <c:x val="2.10896309314587E-2"/>
                  <c:y val="-6.5217391304347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8C0-4ACA-8C40-D72F7537D1DC}"/>
                </c:ext>
              </c:extLst>
            </c:dLbl>
            <c:dLbl>
              <c:idx val="3"/>
              <c:layout>
                <c:manualLayout>
                  <c:x val="2.9876977152899709E-2"/>
                  <c:y val="-4.34782608695652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8C0-4ACA-8C40-D72F7537D1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ACCIDENTES!$B$11:$B$14</c:f>
              <c:strCache>
                <c:ptCount val="4"/>
                <c:pt idx="0">
                  <c:v>CHOQUES</c:v>
                </c:pt>
                <c:pt idx="1">
                  <c:v>ATROPELLOS</c:v>
                </c:pt>
                <c:pt idx="2">
                  <c:v>VOLCADURAS</c:v>
                </c:pt>
                <c:pt idx="3">
                  <c:v>CAIDA DE PERSONAS</c:v>
                </c:pt>
              </c:strCache>
            </c:strRef>
          </c:cat>
          <c:val>
            <c:numRef>
              <c:f>ACCIDENTES!$D$11:$D$14</c:f>
              <c:numCache>
                <c:formatCode>General</c:formatCode>
                <c:ptCount val="4"/>
                <c:pt idx="0">
                  <c:v>340</c:v>
                </c:pt>
                <c:pt idx="1">
                  <c:v>18</c:v>
                </c:pt>
                <c:pt idx="2">
                  <c:v>14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8C0-4ACA-8C40-D72F7537D1D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86492416"/>
        <c:axId val="197314816"/>
        <c:axId val="0"/>
      </c:bar3DChart>
      <c:catAx>
        <c:axId val="1864924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197314816"/>
        <c:crosses val="autoZero"/>
        <c:auto val="1"/>
        <c:lblAlgn val="ctr"/>
        <c:lblOffset val="100"/>
        <c:noMultiLvlLbl val="0"/>
      </c:catAx>
      <c:valAx>
        <c:axId val="19731481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8649241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2.0883975395590056E-2"/>
          <c:y val="0.93187183081172464"/>
          <c:w val="0.20852592030057157"/>
          <c:h val="4.5207283464566907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777" l="0.70000000000000062" r="0.70000000000000062" t="0.75000000000000777" header="0.30000000000000032" footer="0.30000000000000032"/>
    <c:pageSetup orientation="landscape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3846153846153847E-2"/>
          <c:y val="0.1135493297048917"/>
          <c:w val="0.96615384615384614"/>
          <c:h val="0.8296471191809239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DETENIDOS!$B$12</c:f>
              <c:strCache>
                <c:ptCount val="1"/>
                <c:pt idx="0">
                  <c:v>DIC/23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0"/>
                  <c:y val="-2.4064171122994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DF-4E7B-8E32-26F770DEF3D9}"/>
                </c:ext>
              </c:extLst>
            </c:dLbl>
            <c:dLbl>
              <c:idx val="2"/>
              <c:layout>
                <c:manualLayout>
                  <c:x val="0"/>
                  <c:y val="-3.4759358288770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DF-4E7B-8E32-26F770DEF3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DETENIDOS!$A$13:$A$15</c:f>
              <c:strCache>
                <c:ptCount val="3"/>
                <c:pt idx="0">
                  <c:v>JUEZ MUNICIPAL</c:v>
                </c:pt>
                <c:pt idx="1">
                  <c:v>MINISTERIO PUBLICO</c:v>
                </c:pt>
                <c:pt idx="2">
                  <c:v>MEDIDAS DE APREMIO</c:v>
                </c:pt>
              </c:strCache>
            </c:strRef>
          </c:cat>
          <c:val>
            <c:numRef>
              <c:f>DETENIDOS!$B$13:$B$15</c:f>
              <c:numCache>
                <c:formatCode>General</c:formatCode>
                <c:ptCount val="3"/>
                <c:pt idx="0">
                  <c:v>700</c:v>
                </c:pt>
                <c:pt idx="1">
                  <c:v>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DF-4E7B-8E32-26F770DEF3D9}"/>
            </c:ext>
          </c:extLst>
        </c:ser>
        <c:ser>
          <c:idx val="1"/>
          <c:order val="1"/>
          <c:tx>
            <c:strRef>
              <c:f>DETENIDOS!$C$12</c:f>
              <c:strCache>
                <c:ptCount val="1"/>
                <c:pt idx="0">
                  <c:v>DIC/22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3.0769230769230852E-3"/>
                  <c:y val="-1.60427807486634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DF-4E7B-8E32-26F770DEF3D9}"/>
                </c:ext>
              </c:extLst>
            </c:dLbl>
            <c:dLbl>
              <c:idx val="2"/>
              <c:layout>
                <c:manualLayout>
                  <c:x val="0"/>
                  <c:y val="-2.4064171122994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DF-4E7B-8E32-26F770DEF3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20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DETENIDOS!$A$13:$A$15</c:f>
              <c:strCache>
                <c:ptCount val="3"/>
                <c:pt idx="0">
                  <c:v>JUEZ MUNICIPAL</c:v>
                </c:pt>
                <c:pt idx="1">
                  <c:v>MINISTERIO PUBLICO</c:v>
                </c:pt>
                <c:pt idx="2">
                  <c:v>MEDIDAS DE APREMIO</c:v>
                </c:pt>
              </c:strCache>
            </c:strRef>
          </c:cat>
          <c:val>
            <c:numRef>
              <c:f>DETENIDOS!$C$13:$C$15</c:f>
              <c:numCache>
                <c:formatCode>General</c:formatCode>
                <c:ptCount val="3"/>
                <c:pt idx="0">
                  <c:v>883</c:v>
                </c:pt>
                <c:pt idx="1">
                  <c:v>420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7DF-4E7B-8E32-26F770DEF3D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12740608"/>
        <c:axId val="211227136"/>
        <c:axId val="0"/>
      </c:bar3DChart>
      <c:catAx>
        <c:axId val="2127406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211227136"/>
        <c:crosses val="autoZero"/>
        <c:auto val="1"/>
        <c:lblAlgn val="ctr"/>
        <c:lblOffset val="100"/>
        <c:noMultiLvlLbl val="0"/>
      </c:catAx>
      <c:valAx>
        <c:axId val="2112271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1274060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3.875784373107214E-2"/>
          <c:y val="0.89572192513369064"/>
          <c:w val="0.19171508176862512"/>
          <c:h val="6.7066613331088945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788" l="0.70000000000000062" r="0.70000000000000062" t="0.75000000000000788" header="0.30000000000000032" footer="0.30000000000000032"/>
    <c:pageSetup orientation="landscape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'CONSIG. M.P.'!$C$12</c:f>
              <c:strCache>
                <c:ptCount val="1"/>
                <c:pt idx="0">
                  <c:v>DIC /23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'CONSIG. M.P.'!$B$13:$B$15</c:f>
              <c:strCache>
                <c:ptCount val="3"/>
                <c:pt idx="0">
                  <c:v>POR EBRIEDAD</c:v>
                </c:pt>
                <c:pt idx="1">
                  <c:v>POR LESIONES</c:v>
                </c:pt>
                <c:pt idx="2">
                  <c:v>POR DAÑOS A PETICION DE LAS PARTES</c:v>
                </c:pt>
              </c:strCache>
            </c:strRef>
          </c:cat>
          <c:val>
            <c:numRef>
              <c:f>'CONSIG. M.P.'!$C$13:$C$15</c:f>
              <c:numCache>
                <c:formatCode>General</c:formatCode>
                <c:ptCount val="3"/>
                <c:pt idx="0">
                  <c:v>31</c:v>
                </c:pt>
                <c:pt idx="1">
                  <c:v>21</c:v>
                </c:pt>
                <c:pt idx="2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97-47F7-A829-9857D60BF503}"/>
            </c:ext>
          </c:extLst>
        </c:ser>
        <c:ser>
          <c:idx val="1"/>
          <c:order val="1"/>
          <c:tx>
            <c:strRef>
              <c:f>'CONSIG. M.P.'!$D$12</c:f>
              <c:strCache>
                <c:ptCount val="1"/>
                <c:pt idx="0">
                  <c:v>DIC/22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'CONSIG. M.P.'!$B$13:$B$15</c:f>
              <c:strCache>
                <c:ptCount val="3"/>
                <c:pt idx="0">
                  <c:v>POR EBRIEDAD</c:v>
                </c:pt>
                <c:pt idx="1">
                  <c:v>POR LESIONES</c:v>
                </c:pt>
                <c:pt idx="2">
                  <c:v>POR DAÑOS A PETICION DE LAS PARTES</c:v>
                </c:pt>
              </c:strCache>
            </c:strRef>
          </c:cat>
          <c:val>
            <c:numRef>
              <c:f>'CONSIG. M.P.'!$D$13:$D$15</c:f>
              <c:numCache>
                <c:formatCode>General</c:formatCode>
                <c:ptCount val="3"/>
                <c:pt idx="0">
                  <c:v>20</c:v>
                </c:pt>
                <c:pt idx="1">
                  <c:v>21</c:v>
                </c:pt>
                <c:pt idx="2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97-47F7-A829-9857D60BF50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13403136"/>
        <c:axId val="211264640"/>
        <c:axId val="0"/>
      </c:bar3DChart>
      <c:catAx>
        <c:axId val="2134031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11264640"/>
        <c:crosses val="autoZero"/>
        <c:auto val="1"/>
        <c:lblAlgn val="ctr"/>
        <c:lblOffset val="100"/>
        <c:noMultiLvlLbl val="0"/>
      </c:catAx>
      <c:valAx>
        <c:axId val="21126464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1340313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3792253241072321E-2"/>
          <c:y val="0.87183486238532115"/>
          <c:w val="0.23956672300779161"/>
          <c:h val="8.9639709600520118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766" l="0.70000000000000062" r="0.70000000000000062" t="0.75000000000000766" header="0.30000000000000032" footer="0.30000000000000032"/>
    <c:pageSetup orientation="landscape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5621947877309403E-2"/>
          <c:y val="3.5686151813804731E-2"/>
          <c:w val="0.96563171466991926"/>
          <c:h val="0.7965434287601467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'SALIDAS DIF.  MULTA'!$D$10</c:f>
              <c:strCache>
                <c:ptCount val="1"/>
                <c:pt idx="0">
                  <c:v>CUMPLIDOS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4359338863794081E-2"/>
                  <c:y val="-4.14078674948240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600" b="1"/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2FA-4962-8527-1F51AB96E2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MULTA'!$D$15</c:f>
              <c:numCache>
                <c:formatCode>General</c:formatCode>
                <c:ptCount val="1"/>
                <c:pt idx="0">
                  <c:v>436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35-4C60-81DB-F57A4CE356B2}"/>
            </c:ext>
          </c:extLst>
        </c:ser>
        <c:ser>
          <c:idx val="1"/>
          <c:order val="1"/>
          <c:tx>
            <c:strRef>
              <c:f>'SALIDAS DIF.  MULTA'!$E$10</c:f>
              <c:strCache>
                <c:ptCount val="1"/>
                <c:pt idx="0">
                  <c:v>AMONESTADOS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MULTA'!$E$15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35-4C60-81DB-F57A4CE356B2}"/>
            </c:ext>
          </c:extLst>
        </c:ser>
        <c:ser>
          <c:idx val="2"/>
          <c:order val="2"/>
          <c:tx>
            <c:strRef>
              <c:f>'SALIDAS DIF.  MULTA'!$F$10</c:f>
              <c:strCache>
                <c:ptCount val="1"/>
                <c:pt idx="0">
                  <c:v>TRABAJO COMUNITARIO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0541634545594738E-2"/>
                  <c:y val="-5.38302277432713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FA-4962-8527-1F51AB96E2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MULTA'!$F$15</c:f>
              <c:numCache>
                <c:formatCode>General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35-4C60-81DB-F57A4CE356B2}"/>
            </c:ext>
          </c:extLst>
        </c:ser>
        <c:ser>
          <c:idx val="3"/>
          <c:order val="3"/>
          <c:tx>
            <c:strRef>
              <c:f>'SALIDAS DIF.  MULTA'!$G$10</c:f>
              <c:strCache>
                <c:ptCount val="1"/>
                <c:pt idx="0">
                  <c:v>PREESC. MÉDICA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8632782386495068E-2"/>
                  <c:y val="-2.89855072463768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FA-4962-8527-1F51AB96E2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MULTA'!$G$15</c:f>
              <c:numCache>
                <c:formatCode>General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35-4C60-81DB-F57A4CE356B2}"/>
            </c:ext>
          </c:extLst>
        </c:ser>
        <c:ser>
          <c:idx val="4"/>
          <c:order val="4"/>
          <c:tx>
            <c:strRef>
              <c:f>'SALIDAS DIF.  MULTA'!$H$10</c:f>
              <c:strCache>
                <c:ptCount val="1"/>
                <c:pt idx="0">
                  <c:v>A.A.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0541634545594599E-2"/>
                  <c:y val="-3.7267080745341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FA-4962-8527-1F51AB96E2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MULTA'!$H$15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A35-4C60-81DB-F57A4CE356B2}"/>
            </c:ext>
          </c:extLst>
        </c:ser>
        <c:ser>
          <c:idx val="5"/>
          <c:order val="5"/>
          <c:tx>
            <c:strRef>
              <c:f>'SALIDAS DIF.  MULTA'!$J$10</c:f>
              <c:strCache>
                <c:ptCount val="1"/>
                <c:pt idx="0">
                  <c:v>OTROS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4359338863794081E-2"/>
                  <c:y val="-2.4844720496894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2FA-4962-8527-1F51AB96E2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MULTA'!$J$15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A35-4C60-81DB-F57A4CE356B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33641984"/>
        <c:axId val="211269248"/>
        <c:axId val="0"/>
      </c:bar3DChart>
      <c:catAx>
        <c:axId val="233641984"/>
        <c:scaling>
          <c:orientation val="minMax"/>
        </c:scaling>
        <c:delete val="1"/>
        <c:axPos val="b"/>
        <c:majorTickMark val="none"/>
        <c:minorTickMark val="none"/>
        <c:tickLblPos val="nextTo"/>
        <c:crossAx val="211269248"/>
        <c:crosses val="autoZero"/>
        <c:auto val="1"/>
        <c:lblAlgn val="ctr"/>
        <c:lblOffset val="100"/>
        <c:noMultiLvlLbl val="0"/>
      </c:catAx>
      <c:valAx>
        <c:axId val="21126924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3364198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8.0769529771988466E-2"/>
          <c:y val="0.83443708609271527"/>
          <c:w val="0.73848035103377929"/>
          <c:h val="7.9836262189080673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view3D>
      <c:rotX val="10"/>
      <c:rotY val="0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5286704473850052E-2"/>
          <c:y val="4.6860613011608848E-2"/>
          <c:w val="0.94454946439823562"/>
          <c:h val="0.8306979274649491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JUZGADOS!$B$14</c:f>
              <c:strCache>
                <c:ptCount val="1"/>
                <c:pt idx="0">
                  <c:v>TOTAL PROCED.  RECIBIDOS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8.0655324511657342E-2"/>
                  <c:y val="-4.8661800486617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9FA-41AC-B4A1-DDA94D6F15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JUZGADOS!$G$14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FA-41AC-B4A1-DDA94D6F1508}"/>
            </c:ext>
          </c:extLst>
        </c:ser>
        <c:ser>
          <c:idx val="1"/>
          <c:order val="1"/>
          <c:tx>
            <c:strRef>
              <c:f>JUZGADOS!$B$22</c:f>
              <c:strCache>
                <c:ptCount val="1"/>
                <c:pt idx="0">
                  <c:v>TOTAL PROCED. CONCLUIDOS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5806445786369484E-2"/>
                  <c:y val="-5.30503831045251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6F6-4973-A16B-A107F11A6C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JUZGADOS!$G$22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FA-41AC-B4A1-DDA94D6F150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60"/>
        <c:gapDepth val="0"/>
        <c:shape val="cylinder"/>
        <c:axId val="235032576"/>
        <c:axId val="247810880"/>
        <c:axId val="0"/>
      </c:bar3DChart>
      <c:catAx>
        <c:axId val="235032576"/>
        <c:scaling>
          <c:orientation val="minMax"/>
        </c:scaling>
        <c:delete val="0"/>
        <c:axPos val="b"/>
        <c:majorTickMark val="none"/>
        <c:minorTickMark val="none"/>
        <c:tickLblPos val="none"/>
        <c:txPr>
          <a:bodyPr rot="-60000000" vert="horz"/>
          <a:lstStyle/>
          <a:p>
            <a:pPr>
              <a:defRPr/>
            </a:pPr>
            <a:endParaRPr lang="es-MX"/>
          </a:p>
        </c:txPr>
        <c:crossAx val="247810880"/>
        <c:crosses val="autoZero"/>
        <c:auto val="1"/>
        <c:lblAlgn val="ctr"/>
        <c:lblOffset val="100"/>
        <c:noMultiLvlLbl val="0"/>
      </c:catAx>
      <c:valAx>
        <c:axId val="247810880"/>
        <c:scaling>
          <c:orientation val="minMax"/>
          <c:max val="40"/>
          <c:min val="10"/>
        </c:scaling>
        <c:delete val="0"/>
        <c:axPos val="l"/>
        <c:numFmt formatCode="General" sourceLinked="1"/>
        <c:majorTickMark val="none"/>
        <c:minorTickMark val="none"/>
        <c:tickLblPos val="none"/>
        <c:txPr>
          <a:bodyPr rot="-60000000" vert="horz"/>
          <a:lstStyle/>
          <a:p>
            <a:pPr>
              <a:defRPr/>
            </a:pPr>
            <a:endParaRPr lang="es-MX"/>
          </a:p>
        </c:txPr>
        <c:crossAx val="235032576"/>
        <c:crosses val="autoZero"/>
        <c:crossBetween val="between"/>
        <c:majorUnit val="1"/>
        <c:minorUnit val="0.5"/>
      </c:valAx>
    </c:plotArea>
    <c:legend>
      <c:legendPos val="t"/>
      <c:layout>
        <c:manualLayout>
          <c:xMode val="edge"/>
          <c:yMode val="edge"/>
          <c:x val="9.1131784330361301E-2"/>
          <c:y val="0.94079480940794813"/>
          <c:w val="0.78821884504512552"/>
          <c:h val="5.8663141559859765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" l="0.25" r="0.25" t="0.75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205716195705182E-2"/>
          <c:y val="0.34667927872652288"/>
          <c:w val="0.95402495356138939"/>
          <c:h val="0.3363380713774414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'JUZG COLEGIADO'!$C$9</c:f>
              <c:strCache>
                <c:ptCount val="1"/>
                <c:pt idx="0">
                  <c:v>RECIBIDOS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'JUZG COLEGIADO'!$B$10:$B$17</c:f>
              <c:strCache>
                <c:ptCount val="7"/>
                <c:pt idx="0">
                  <c:v>QUEJAS</c:v>
                </c:pt>
                <c:pt idx="2">
                  <c:v>APELACIÓN</c:v>
                </c:pt>
                <c:pt idx="4">
                  <c:v>INCONFORMIDAD</c:v>
                </c:pt>
                <c:pt idx="6">
                  <c:v>PROCED. IRREGULAR</c:v>
                </c:pt>
              </c:strCache>
            </c:strRef>
          </c:cat>
          <c:val>
            <c:numRef>
              <c:f>'JUZG COLEGIADO'!$C$10:$C$17</c:f>
              <c:numCache>
                <c:formatCode>General</c:formatCode>
                <c:ptCount val="8"/>
                <c:pt idx="4">
                  <c:v>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EA-4AFD-B299-E6C386518E91}"/>
            </c:ext>
          </c:extLst>
        </c:ser>
        <c:ser>
          <c:idx val="1"/>
          <c:order val="1"/>
          <c:tx>
            <c:strRef>
              <c:f>'JUZG COLEGIADO'!$D$9</c:f>
              <c:strCache>
                <c:ptCount val="1"/>
                <c:pt idx="0">
                  <c:v>CONCLUIDOS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'JUZG COLEGIADO'!$B$10:$B$17</c:f>
              <c:strCache>
                <c:ptCount val="7"/>
                <c:pt idx="0">
                  <c:v>QUEJAS</c:v>
                </c:pt>
                <c:pt idx="2">
                  <c:v>APELACIÓN</c:v>
                </c:pt>
                <c:pt idx="4">
                  <c:v>INCONFORMIDAD</c:v>
                </c:pt>
                <c:pt idx="6">
                  <c:v>PROCED. IRREGULAR</c:v>
                </c:pt>
              </c:strCache>
            </c:strRef>
          </c:cat>
          <c:val>
            <c:numRef>
              <c:f>'JUZG COLEGIADO'!$D$10:$D$17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1-4BEA-4AFD-B299-E6C386518E9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34949632"/>
        <c:axId val="247814336"/>
        <c:axId val="0"/>
      </c:bar3DChart>
      <c:catAx>
        <c:axId val="2349496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47814336"/>
        <c:crosses val="autoZero"/>
        <c:auto val="1"/>
        <c:lblAlgn val="ctr"/>
        <c:lblOffset val="100"/>
        <c:noMultiLvlLbl val="0"/>
      </c:catAx>
      <c:valAx>
        <c:axId val="2478143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3494963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33051429633242752"/>
          <c:y val="0"/>
          <c:w val="0.33897122151766429"/>
          <c:h val="7.4186311326468801E-2"/>
        </c:manualLayout>
      </c:layout>
      <c:overlay val="0"/>
    </c:legend>
    <c:plotVisOnly val="1"/>
    <c:dispBlanksAs val="gap"/>
    <c:showDLblsOverMax val="0"/>
  </c:chart>
  <c:printSettings>
    <c:headerFooter/>
    <c:pageMargins b="0.75" l="0.25" r="0.25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3"/>
    </mc:Choice>
    <mc:Fallback>
      <c:style val="13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'CAUSAS DETERM.'!$C$9</c:f>
              <c:strCache>
                <c:ptCount val="1"/>
                <c:pt idx="0">
                  <c:v>DIC /23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4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'CAUSAS DETERM.'!$B$10:$B$15</c:f>
              <c:strCache>
                <c:ptCount val="6"/>
                <c:pt idx="0">
                  <c:v>EXCESO DE VELOCIDAD</c:v>
                </c:pt>
                <c:pt idx="1">
                  <c:v>FALLAS MECÁNICAS</c:v>
                </c:pt>
                <c:pt idx="2">
                  <c:v>ESTADO DE EBRIEDAD</c:v>
                </c:pt>
                <c:pt idx="3">
                  <c:v>CRUCEROS SEMAFORIZADOS</c:v>
                </c:pt>
                <c:pt idx="4">
                  <c:v>NO RESPETAR SEÑAL DE ALTO</c:v>
                </c:pt>
                <c:pt idx="5">
                  <c:v>FALTA DE PRECAUCIÓN</c:v>
                </c:pt>
              </c:strCache>
            </c:strRef>
          </c:cat>
          <c:val>
            <c:numRef>
              <c:f>'CAUSAS DETERM.'!$C$10:$C$15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31</c:v>
                </c:pt>
                <c:pt idx="3">
                  <c:v>43</c:v>
                </c:pt>
                <c:pt idx="4">
                  <c:v>64</c:v>
                </c:pt>
                <c:pt idx="5">
                  <c:v>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96-4F2B-B894-F4041C2A501E}"/>
            </c:ext>
          </c:extLst>
        </c:ser>
        <c:ser>
          <c:idx val="1"/>
          <c:order val="1"/>
          <c:tx>
            <c:strRef>
              <c:f>'CAUSAS DETERM.'!$D$9</c:f>
              <c:strCache>
                <c:ptCount val="1"/>
                <c:pt idx="0">
                  <c:v>DIC/22</c:v>
                </c:pt>
              </c:strCache>
            </c:strRef>
          </c:tx>
          <c:invertIfNegative val="0"/>
          <c:dLbls>
            <c:dLbl>
              <c:idx val="2"/>
              <c:layout>
                <c:manualLayout>
                  <c:x val="2.7156549520766838E-2"/>
                  <c:y val="-1.0309278350515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96-4F2B-B894-F4041C2A501E}"/>
                </c:ext>
              </c:extLst>
            </c:dLbl>
            <c:dLbl>
              <c:idx val="3"/>
              <c:layout>
                <c:manualLayout>
                  <c:x val="3.1948881789137379E-2"/>
                  <c:y val="2.57731958762886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096-4F2B-B894-F4041C2A501E}"/>
                </c:ext>
              </c:extLst>
            </c:dLbl>
            <c:dLbl>
              <c:idx val="4"/>
              <c:layout>
                <c:manualLayout>
                  <c:x val="3.1948881789137379E-2"/>
                  <c:y val="-5.15463917525773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096-4F2B-B894-F4041C2A501E}"/>
                </c:ext>
              </c:extLst>
            </c:dLbl>
            <c:dLbl>
              <c:idx val="5"/>
              <c:layout>
                <c:manualLayout>
                  <c:x val="4.1533546325878586E-2"/>
                  <c:y val="-1.2886597938144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096-4F2B-B894-F4041C2A50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'CAUSAS DETERM.'!$B$10:$B$15</c:f>
              <c:strCache>
                <c:ptCount val="6"/>
                <c:pt idx="0">
                  <c:v>EXCESO DE VELOCIDAD</c:v>
                </c:pt>
                <c:pt idx="1">
                  <c:v>FALLAS MECÁNICAS</c:v>
                </c:pt>
                <c:pt idx="2">
                  <c:v>ESTADO DE EBRIEDAD</c:v>
                </c:pt>
                <c:pt idx="3">
                  <c:v>CRUCEROS SEMAFORIZADOS</c:v>
                </c:pt>
                <c:pt idx="4">
                  <c:v>NO RESPETAR SEÑAL DE ALTO</c:v>
                </c:pt>
                <c:pt idx="5">
                  <c:v>FALTA DE PRECAUCIÓN</c:v>
                </c:pt>
              </c:strCache>
            </c:strRef>
          </c:cat>
          <c:val>
            <c:numRef>
              <c:f>'CAUSAS DETERM.'!$D$10:$D$15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23</c:v>
                </c:pt>
                <c:pt idx="3">
                  <c:v>43</c:v>
                </c:pt>
                <c:pt idx="4">
                  <c:v>76</c:v>
                </c:pt>
                <c:pt idx="5">
                  <c:v>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096-4F2B-B894-F4041C2A501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88826112"/>
        <c:axId val="210050368"/>
        <c:axId val="0"/>
      </c:bar3DChart>
      <c:catAx>
        <c:axId val="1888261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210050368"/>
        <c:crosses val="autoZero"/>
        <c:auto val="1"/>
        <c:lblAlgn val="ctr"/>
        <c:lblOffset val="100"/>
        <c:noMultiLvlLbl val="0"/>
      </c:catAx>
      <c:valAx>
        <c:axId val="21005036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8882611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7662386432465225E-2"/>
          <c:y val="0.93334950077116652"/>
          <c:w val="0.21815975191107595"/>
          <c:h val="4.3956895851936024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777" l="0.70000000000000062" r="0.70000000000000062" t="0.750000000000007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TAXIS!$C$11</c:f>
              <c:strCache>
                <c:ptCount val="1"/>
                <c:pt idx="0">
                  <c:v>DIC /23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TAXIS!$B$12:$B$14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TAXIS!$C$12:$C$14</c:f>
              <c:numCache>
                <c:formatCode>General</c:formatCode>
                <c:ptCount val="3"/>
                <c:pt idx="0">
                  <c:v>11</c:v>
                </c:pt>
                <c:pt idx="1">
                  <c:v>24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DF-4AAC-9245-4EDB5005F253}"/>
            </c:ext>
          </c:extLst>
        </c:ser>
        <c:ser>
          <c:idx val="1"/>
          <c:order val="1"/>
          <c:tx>
            <c:strRef>
              <c:f>TAXIS!$D$11</c:f>
              <c:strCache>
                <c:ptCount val="1"/>
                <c:pt idx="0">
                  <c:v>DIC/22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TAXIS!$B$12:$B$14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TAXIS!$D$12:$D$14</c:f>
              <c:numCache>
                <c:formatCode>General</c:formatCode>
                <c:ptCount val="3"/>
                <c:pt idx="0">
                  <c:v>25</c:v>
                </c:pt>
                <c:pt idx="1">
                  <c:v>20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DF-4AAC-9245-4EDB5005F25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88848128"/>
        <c:axId val="208864384"/>
        <c:axId val="0"/>
      </c:bar3DChart>
      <c:catAx>
        <c:axId val="1888481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208864384"/>
        <c:crosses val="autoZero"/>
        <c:auto val="1"/>
        <c:lblAlgn val="ctr"/>
        <c:lblOffset val="100"/>
        <c:noMultiLvlLbl val="0"/>
      </c:catAx>
      <c:valAx>
        <c:axId val="20886438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8884812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7256319587764402E-2"/>
          <c:y val="0.90496424185508917"/>
          <c:w val="0.22101525147194445"/>
          <c:h val="7.3817573262057859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777" l="0.70000000000000062" r="0.70000000000000062" t="0.75000000000000777" header="0.30000000000000032" footer="0.30000000000000032"/>
    <c:pageSetup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8456375838926176E-2"/>
          <c:y val="3.3378213773002131E-2"/>
          <c:w val="0.95805369127516782"/>
          <c:h val="0.8974183234001825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AUTOBUSES!$C$13</c:f>
              <c:strCache>
                <c:ptCount val="1"/>
                <c:pt idx="0">
                  <c:v>DIC /23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-2.6058631921824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06E-4203-AE4A-7A04F4A41390}"/>
                </c:ext>
              </c:extLst>
            </c:dLbl>
            <c:dLbl>
              <c:idx val="1"/>
              <c:layout>
                <c:manualLayout>
                  <c:x val="3.937007874015748E-3"/>
                  <c:y val="-2.6058631921824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6E-4203-AE4A-7A04F4A413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AUTOBUSES!$B$14:$B$16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AUTOBUSES!$C$14:$C$16</c:f>
              <c:numCache>
                <c:formatCode>General</c:formatCode>
                <c:ptCount val="3"/>
                <c:pt idx="0">
                  <c:v>2</c:v>
                </c:pt>
                <c:pt idx="1">
                  <c:v>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6E-4203-AE4A-7A04F4A41390}"/>
            </c:ext>
          </c:extLst>
        </c:ser>
        <c:ser>
          <c:idx val="1"/>
          <c:order val="1"/>
          <c:tx>
            <c:strRef>
              <c:f>AUTOBUSES!$D$13</c:f>
              <c:strCache>
                <c:ptCount val="1"/>
                <c:pt idx="0">
                  <c:v>DIC/22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9.8425196850394567E-3"/>
                  <c:y val="-3.5830618892508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06E-4203-AE4A-7A04F4A41390}"/>
                </c:ext>
              </c:extLst>
            </c:dLbl>
            <c:dLbl>
              <c:idx val="1"/>
              <c:layout>
                <c:manualLayout>
                  <c:x val="1.3779527559055121E-2"/>
                  <c:y val="-2.9315960912052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06E-4203-AE4A-7A04F4A413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AUTOBUSES!$B$14:$B$16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AUTOBUSES!$D$14:$D$16</c:f>
              <c:numCache>
                <c:formatCode>General</c:formatCode>
                <c:ptCount val="3"/>
                <c:pt idx="0">
                  <c:v>2</c:v>
                </c:pt>
                <c:pt idx="1">
                  <c:v>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06E-4203-AE4A-7A04F4A413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90369792"/>
        <c:axId val="208868992"/>
        <c:axId val="0"/>
      </c:bar3DChart>
      <c:catAx>
        <c:axId val="1903697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08868992"/>
        <c:crosses val="autoZero"/>
        <c:auto val="1"/>
        <c:lblAlgn val="ctr"/>
        <c:lblOffset val="100"/>
        <c:noMultiLvlLbl val="0"/>
      </c:catAx>
      <c:valAx>
        <c:axId val="20886899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9036979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2.1331762663525992E-2"/>
          <c:y val="0.90270124292314724"/>
          <c:w val="0.22030832302986919"/>
          <c:h val="5.6057786165159093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799" l="0.70000000000000062" r="0.70000000000000062" t="0.75000000000000799" header="0.30000000000000032" footer="0.30000000000000032"/>
    <c:pageSetup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'ACC  X HORAS'!$G$11</c:f>
              <c:strCache>
                <c:ptCount val="1"/>
                <c:pt idx="0">
                  <c:v>COMPUTO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'ACC  X HORAS'!$B$12:$B$35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'ACC  X HORAS'!$G$12:$G$35</c:f>
              <c:numCache>
                <c:formatCode>#,##0</c:formatCode>
                <c:ptCount val="24"/>
                <c:pt idx="0">
                  <c:v>3</c:v>
                </c:pt>
                <c:pt idx="1">
                  <c:v>4</c:v>
                </c:pt>
                <c:pt idx="2">
                  <c:v>3</c:v>
                </c:pt>
                <c:pt idx="3">
                  <c:v>6</c:v>
                </c:pt>
                <c:pt idx="4">
                  <c:v>2</c:v>
                </c:pt>
                <c:pt idx="5">
                  <c:v>1</c:v>
                </c:pt>
                <c:pt idx="6">
                  <c:v>5</c:v>
                </c:pt>
                <c:pt idx="7">
                  <c:v>9</c:v>
                </c:pt>
                <c:pt idx="8">
                  <c:v>11</c:v>
                </c:pt>
                <c:pt idx="9">
                  <c:v>24</c:v>
                </c:pt>
                <c:pt idx="10">
                  <c:v>18</c:v>
                </c:pt>
                <c:pt idx="11">
                  <c:v>15</c:v>
                </c:pt>
                <c:pt idx="12">
                  <c:v>18</c:v>
                </c:pt>
                <c:pt idx="13">
                  <c:v>17</c:v>
                </c:pt>
                <c:pt idx="14">
                  <c:v>23</c:v>
                </c:pt>
                <c:pt idx="15">
                  <c:v>17</c:v>
                </c:pt>
                <c:pt idx="16">
                  <c:v>17</c:v>
                </c:pt>
                <c:pt idx="17">
                  <c:v>18</c:v>
                </c:pt>
                <c:pt idx="18">
                  <c:v>16</c:v>
                </c:pt>
                <c:pt idx="19">
                  <c:v>19</c:v>
                </c:pt>
                <c:pt idx="20">
                  <c:v>18</c:v>
                </c:pt>
                <c:pt idx="21">
                  <c:v>14</c:v>
                </c:pt>
                <c:pt idx="22">
                  <c:v>11</c:v>
                </c:pt>
                <c:pt idx="2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E7-4A47-804F-A13491007A2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cylinder"/>
        <c:axId val="197191680"/>
        <c:axId val="209589312"/>
        <c:axId val="0"/>
      </c:bar3DChart>
      <c:catAx>
        <c:axId val="1971916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09589312"/>
        <c:crosses val="autoZero"/>
        <c:auto val="1"/>
        <c:lblAlgn val="ctr"/>
        <c:lblOffset val="100"/>
        <c:noMultiLvlLbl val="0"/>
      </c:catAx>
      <c:valAx>
        <c:axId val="209589312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1971916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744" l="0.70000000000000062" r="0.70000000000000062" t="0.750000000000007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GRAFICA</a:t>
            </a:r>
            <a:r>
              <a:rPr lang="en-US" baseline="0"/>
              <a:t> CON PORCENTAJES  DE  ACCIDENTES   </a:t>
            </a:r>
            <a:endParaRPr lang="en-US"/>
          </a:p>
        </c:rich>
      </c:tx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'ACC  X HORAS'!$G$11</c:f>
              <c:strCache>
                <c:ptCount val="1"/>
                <c:pt idx="0">
                  <c:v>COMPUTO</c:v>
                </c:pt>
              </c:strCache>
            </c:strRef>
          </c:tx>
          <c:explosion val="25"/>
          <c:dLbls>
            <c:spPr>
              <a:solidFill>
                <a:srgbClr val="FFFF00"/>
              </a:solidFill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'ACC  X HORAS'!$B$12:$B$35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'ACC  X HORAS'!$G$12:$G$35</c:f>
              <c:numCache>
                <c:formatCode>#,##0</c:formatCode>
                <c:ptCount val="24"/>
                <c:pt idx="0">
                  <c:v>3</c:v>
                </c:pt>
                <c:pt idx="1">
                  <c:v>4</c:v>
                </c:pt>
                <c:pt idx="2">
                  <c:v>3</c:v>
                </c:pt>
                <c:pt idx="3">
                  <c:v>6</c:v>
                </c:pt>
                <c:pt idx="4">
                  <c:v>2</c:v>
                </c:pt>
                <c:pt idx="5">
                  <c:v>1</c:v>
                </c:pt>
                <c:pt idx="6">
                  <c:v>5</c:v>
                </c:pt>
                <c:pt idx="7">
                  <c:v>9</c:v>
                </c:pt>
                <c:pt idx="8">
                  <c:v>11</c:v>
                </c:pt>
                <c:pt idx="9">
                  <c:v>24</c:v>
                </c:pt>
                <c:pt idx="10">
                  <c:v>18</c:v>
                </c:pt>
                <c:pt idx="11">
                  <c:v>15</c:v>
                </c:pt>
                <c:pt idx="12">
                  <c:v>18</c:v>
                </c:pt>
                <c:pt idx="13">
                  <c:v>17</c:v>
                </c:pt>
                <c:pt idx="14">
                  <c:v>23</c:v>
                </c:pt>
                <c:pt idx="15">
                  <c:v>17</c:v>
                </c:pt>
                <c:pt idx="16">
                  <c:v>17</c:v>
                </c:pt>
                <c:pt idx="17">
                  <c:v>18</c:v>
                </c:pt>
                <c:pt idx="18">
                  <c:v>16</c:v>
                </c:pt>
                <c:pt idx="19">
                  <c:v>19</c:v>
                </c:pt>
                <c:pt idx="20">
                  <c:v>18</c:v>
                </c:pt>
                <c:pt idx="21">
                  <c:v>14</c:v>
                </c:pt>
                <c:pt idx="22">
                  <c:v>11</c:v>
                </c:pt>
                <c:pt idx="2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1B-4150-8EB3-3B2E6B6E5D2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zero"/>
    <c:showDLblsOverMax val="0"/>
  </c:chart>
  <c:spPr>
    <a:noFill/>
    <a:ln>
      <a:noFill/>
    </a:ln>
  </c:spPr>
  <c:printSettings>
    <c:headerFooter/>
    <c:pageMargins b="0.75000000000000722" l="0.70000000000000062" r="0.70000000000000062" t="0.7500000000000072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'ESTADO DE EBRIEDAD'!$B$12:$B$35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'ESTADO DE EBRIEDAD'!$C$12:$C$35</c:f>
              <c:numCache>
                <c:formatCode>General</c:formatCode>
                <c:ptCount val="24"/>
                <c:pt idx="0">
                  <c:v>0</c:v>
                </c:pt>
                <c:pt idx="1">
                  <c:v>3</c:v>
                </c:pt>
                <c:pt idx="2">
                  <c:v>2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2</c:v>
                </c:pt>
                <c:pt idx="2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AD-4E6E-ACAB-A505FAB526F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09001984"/>
        <c:axId val="210072064"/>
        <c:axId val="0"/>
      </c:bar3DChart>
      <c:catAx>
        <c:axId val="20900198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10072064"/>
        <c:crosses val="autoZero"/>
        <c:auto val="1"/>
        <c:lblAlgn val="ctr"/>
        <c:lblOffset val="100"/>
        <c:noMultiLvlLbl val="0"/>
      </c:catAx>
      <c:valAx>
        <c:axId val="2100720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090019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722" l="0.70000000000000062" r="0.70000000000000062" t="0.75000000000000722" header="0.30000000000000032" footer="0.30000000000000032"/>
    <c:pageSetup orientation="landscape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'ESTADO DE EBRIEDAD'!$C$41</c:f>
              <c:strCache>
                <c:ptCount val="1"/>
                <c:pt idx="0">
                  <c:v>ESTADO  DE EBRIEDAD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'ESTADO DE EBRIEDAD'!$B$43:$B$58</c:f>
              <c:strCache>
                <c:ptCount val="16"/>
                <c:pt idx="0">
                  <c:v>DE 18 A 20 AÑOS</c:v>
                </c:pt>
                <c:pt idx="1">
                  <c:v>DE 21 A 25 AÑOS</c:v>
                </c:pt>
                <c:pt idx="2">
                  <c:v>DE 26 A 30 AÑOS</c:v>
                </c:pt>
                <c:pt idx="3">
                  <c:v>DE 31 A 35 AÑOS</c:v>
                </c:pt>
                <c:pt idx="4">
                  <c:v>DE 36 A 40 AÑOS</c:v>
                </c:pt>
                <c:pt idx="5">
                  <c:v>DE 41 A 45 AÑOS</c:v>
                </c:pt>
                <c:pt idx="6">
                  <c:v>DE 46 A 50 AÑOS</c:v>
                </c:pt>
                <c:pt idx="7">
                  <c:v>DE 51 A 55 AÑOS</c:v>
                </c:pt>
                <c:pt idx="8">
                  <c:v>DE 56 A 60 AÑOS</c:v>
                </c:pt>
                <c:pt idx="9">
                  <c:v>DE 61 A 65 AÑOS</c:v>
                </c:pt>
                <c:pt idx="10">
                  <c:v>DE 66 A 70 AÑOS</c:v>
                </c:pt>
                <c:pt idx="11">
                  <c:v>DE 71 A 75 AÑOS</c:v>
                </c:pt>
                <c:pt idx="12">
                  <c:v>DE 76 A 80 AÑOS</c:v>
                </c:pt>
                <c:pt idx="13">
                  <c:v>DE 81 A 85 AÑOS</c:v>
                </c:pt>
                <c:pt idx="14">
                  <c:v>DE 86 A 90 AÑOS</c:v>
                </c:pt>
                <c:pt idx="15">
                  <c:v>NO IDENTIF.</c:v>
                </c:pt>
              </c:strCache>
            </c:strRef>
          </c:cat>
          <c:val>
            <c:numRef>
              <c:f>'ESTADO DE EBRIEDAD'!$C$43:$C$58</c:f>
              <c:numCache>
                <c:formatCode>General</c:formatCode>
                <c:ptCount val="16"/>
                <c:pt idx="0">
                  <c:v>1</c:v>
                </c:pt>
                <c:pt idx="1">
                  <c:v>4</c:v>
                </c:pt>
                <c:pt idx="2">
                  <c:v>6</c:v>
                </c:pt>
                <c:pt idx="3">
                  <c:v>3</c:v>
                </c:pt>
                <c:pt idx="4">
                  <c:v>6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B8-49B2-B453-C11C8DADF0A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08999936"/>
        <c:axId val="210073216"/>
        <c:axId val="0"/>
      </c:bar3DChart>
      <c:catAx>
        <c:axId val="20899993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10073216"/>
        <c:crosses val="autoZero"/>
        <c:auto val="1"/>
        <c:lblAlgn val="ctr"/>
        <c:lblOffset val="100"/>
        <c:noMultiLvlLbl val="0"/>
      </c:catAx>
      <c:valAx>
        <c:axId val="210073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089999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744" l="0.70000000000000062" r="0.70000000000000062" t="0.75000000000000744" header="0.30000000000000032" footer="0.30000000000000032"/>
    <c:pageSetup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'SERV. GRUAS  '!$C$11</c:f>
              <c:strCache>
                <c:ptCount val="1"/>
                <c:pt idx="0">
                  <c:v>Columna1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3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'SERV. GRUAS  '!$B$12:$B$13</c:f>
              <c:strCache>
                <c:ptCount val="2"/>
                <c:pt idx="0">
                  <c:v>GRUAS 2022</c:v>
                </c:pt>
                <c:pt idx="1">
                  <c:v>GRUAS 2023</c:v>
                </c:pt>
              </c:strCache>
            </c:strRef>
          </c:cat>
          <c:val>
            <c:numRef>
              <c:f>'SERV. GRUAS  '!$C$12:$C$13</c:f>
              <c:numCache>
                <c:formatCode>General</c:formatCode>
                <c:ptCount val="2"/>
                <c:pt idx="0">
                  <c:v>384</c:v>
                </c:pt>
                <c:pt idx="1">
                  <c:v>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F7-4495-9D66-860A809A00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11094016"/>
        <c:axId val="210997760"/>
        <c:axId val="0"/>
      </c:bar3DChart>
      <c:catAx>
        <c:axId val="21109401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400" b="1"/>
            </a:pPr>
            <a:endParaRPr lang="es-MX"/>
          </a:p>
        </c:txPr>
        <c:crossAx val="210997760"/>
        <c:crosses val="autoZero"/>
        <c:auto val="1"/>
        <c:lblAlgn val="ctr"/>
        <c:lblOffset val="100"/>
        <c:noMultiLvlLbl val="0"/>
      </c:catAx>
      <c:valAx>
        <c:axId val="210997760"/>
        <c:scaling>
          <c:orientation val="minMax"/>
          <c:max val="400"/>
          <c:min val="50"/>
        </c:scaling>
        <c:delete val="1"/>
        <c:axPos val="b"/>
        <c:numFmt formatCode="General" sourceLinked="1"/>
        <c:majorTickMark val="none"/>
        <c:minorTickMark val="none"/>
        <c:tickLblPos val="none"/>
        <c:crossAx val="211094016"/>
        <c:crosses val="autoZero"/>
        <c:crossBetween val="between"/>
        <c:majorUnit val="400"/>
        <c:minorUnit val="100"/>
      </c:valAx>
    </c:plotArea>
    <c:plotVisOnly val="1"/>
    <c:dispBlanksAs val="gap"/>
    <c:showDLblsOverMax val="0"/>
  </c:chart>
  <c:printSettings>
    <c:headerFooter/>
    <c:pageMargins b="0.75000000000000755" l="0.70000000000000062" r="0.70000000000000062" t="0.750000000000007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3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jpeg"/><Relationship Id="rId1" Type="http://schemas.openxmlformats.org/officeDocument/2006/relationships/chart" Target="../charts/chart10.xml"/><Relationship Id="rId4" Type="http://schemas.openxmlformats.org/officeDocument/2006/relationships/image" Target="../media/image3.jpe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1.xml"/><Relationship Id="rId4" Type="http://schemas.openxmlformats.org/officeDocument/2006/relationships/image" Target="../media/image3.jpe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3.jpe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3.xml"/><Relationship Id="rId4" Type="http://schemas.openxmlformats.org/officeDocument/2006/relationships/image" Target="../media/image3.jpe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2.xml"/><Relationship Id="rId4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3.xml"/><Relationship Id="rId4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4.xml"/><Relationship Id="rId4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5" Type="http://schemas.openxmlformats.org/officeDocument/2006/relationships/image" Target="../media/image3.jpeg"/><Relationship Id="rId4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5" Type="http://schemas.openxmlformats.org/officeDocument/2006/relationships/image" Target="../media/image3.jpeg"/><Relationship Id="rId4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9.xml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266700</xdr:colOff>
      <xdr:row>12</xdr:row>
      <xdr:rowOff>25400</xdr:rowOff>
    </xdr:from>
    <xdr:to>
      <xdr:col>12</xdr:col>
      <xdr:colOff>723900</xdr:colOff>
      <xdr:row>40</xdr:row>
      <xdr:rowOff>152400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101600</xdr:colOff>
      <xdr:row>0</xdr:row>
      <xdr:rowOff>182500</xdr:rowOff>
    </xdr:from>
    <xdr:to>
      <xdr:col>1</xdr:col>
      <xdr:colOff>1282700</xdr:colOff>
      <xdr:row>3</xdr:row>
      <xdr:rowOff>609599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711200" y="182500"/>
          <a:ext cx="1181100" cy="1519299"/>
        </a:xfrm>
        <a:prstGeom prst="rect">
          <a:avLst/>
        </a:prstGeom>
      </xdr:spPr>
    </xdr:pic>
    <xdr:clientData/>
  </xdr:twoCellAnchor>
  <xdr:twoCellAnchor editAs="oneCell">
    <xdr:from>
      <xdr:col>1</xdr:col>
      <xdr:colOff>63500</xdr:colOff>
      <xdr:row>31</xdr:row>
      <xdr:rowOff>75299</xdr:rowOff>
    </xdr:from>
    <xdr:to>
      <xdr:col>2</xdr:col>
      <xdr:colOff>469900</xdr:colOff>
      <xdr:row>38</xdr:row>
      <xdr:rowOff>144463</xdr:rowOff>
    </xdr:to>
    <xdr:pic>
      <xdr:nvPicPr>
        <xdr:cNvPr id="9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7542899"/>
          <a:ext cx="2908300" cy="1224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</xdr:row>
      <xdr:rowOff>576581</xdr:rowOff>
    </xdr:from>
    <xdr:to>
      <xdr:col>10</xdr:col>
      <xdr:colOff>36231</xdr:colOff>
      <xdr:row>3</xdr:row>
      <xdr:rowOff>622300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flipV="1">
          <a:off x="609600" y="1668781"/>
          <a:ext cx="9904131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800100</xdr:colOff>
      <xdr:row>4</xdr:row>
      <xdr:rowOff>50800</xdr:rowOff>
    </xdr:from>
    <xdr:to>
      <xdr:col>10</xdr:col>
      <xdr:colOff>546100</xdr:colOff>
      <xdr:row>6</xdr:row>
      <xdr:rowOff>38100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 flipV="1">
          <a:off x="1409700" y="1778000"/>
          <a:ext cx="9613900" cy="50800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10</xdr:col>
      <xdr:colOff>609600</xdr:colOff>
      <xdr:row>1</xdr:row>
      <xdr:rowOff>317500</xdr:rowOff>
    </xdr:from>
    <xdr:to>
      <xdr:col>12</xdr:col>
      <xdr:colOff>571500</xdr:colOff>
      <xdr:row>10</xdr:row>
      <xdr:rowOff>177800</xdr:rowOff>
    </xdr:to>
    <xdr:pic>
      <xdr:nvPicPr>
        <xdr:cNvPr id="8" name="7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4"/>
        <a:srcRect l="25580" t="20595" r="26330" b="21052"/>
        <a:stretch>
          <a:fillRect/>
        </a:stretch>
      </xdr:blipFill>
      <xdr:spPr bwMode="auto">
        <a:xfrm>
          <a:off x="11087100" y="584200"/>
          <a:ext cx="1562100" cy="2044700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0</xdr:row>
      <xdr:rowOff>95250</xdr:rowOff>
    </xdr:from>
    <xdr:to>
      <xdr:col>2</xdr:col>
      <xdr:colOff>932592</xdr:colOff>
      <xdr:row>7</xdr:row>
      <xdr:rowOff>16310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609600" y="95250"/>
          <a:ext cx="884967" cy="1045010"/>
        </a:xfrm>
        <a:prstGeom prst="rect">
          <a:avLst/>
        </a:prstGeom>
      </xdr:spPr>
    </xdr:pic>
    <xdr:clientData/>
  </xdr:twoCellAnchor>
  <xdr:twoCellAnchor>
    <xdr:from>
      <xdr:col>2</xdr:col>
      <xdr:colOff>2250</xdr:colOff>
      <xdr:row>7</xdr:row>
      <xdr:rowOff>19049</xdr:rowOff>
    </xdr:from>
    <xdr:to>
      <xdr:col>3</xdr:col>
      <xdr:colOff>600075</xdr:colOff>
      <xdr:row>7</xdr:row>
      <xdr:rowOff>66674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 flipV="1">
          <a:off x="564225" y="1142999"/>
          <a:ext cx="5179350" cy="47625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514350</xdr:colOff>
      <xdr:row>7</xdr:row>
      <xdr:rowOff>114295</xdr:rowOff>
    </xdr:from>
    <xdr:to>
      <xdr:col>3</xdr:col>
      <xdr:colOff>962025</xdr:colOff>
      <xdr:row>7</xdr:row>
      <xdr:rowOff>160014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/>
      </xdr:nvSpPr>
      <xdr:spPr>
        <a:xfrm flipV="1">
          <a:off x="1076325" y="1238245"/>
          <a:ext cx="50292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2</xdr:col>
      <xdr:colOff>1866901</xdr:colOff>
      <xdr:row>39</xdr:row>
      <xdr:rowOff>66675</xdr:rowOff>
    </xdr:from>
    <xdr:to>
      <xdr:col>2</xdr:col>
      <xdr:colOff>3810001</xdr:colOff>
      <xdr:row>44</xdr:row>
      <xdr:rowOff>137680</xdr:rowOff>
    </xdr:to>
    <xdr:pic>
      <xdr:nvPicPr>
        <xdr:cNvPr id="9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1" y="7410450"/>
          <a:ext cx="1943100" cy="880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904876</xdr:colOff>
      <xdr:row>1</xdr:row>
      <xdr:rowOff>9525</xdr:rowOff>
    </xdr:from>
    <xdr:to>
      <xdr:col>4</xdr:col>
      <xdr:colOff>847725</xdr:colOff>
      <xdr:row>9</xdr:row>
      <xdr:rowOff>9525</xdr:rowOff>
    </xdr:to>
    <xdr:pic>
      <xdr:nvPicPr>
        <xdr:cNvPr id="10" name="9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PicPr/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l="25580" t="20595" r="26330" b="21052"/>
        <a:stretch>
          <a:fillRect/>
        </a:stretch>
      </xdr:blipFill>
      <xdr:spPr bwMode="auto">
        <a:xfrm>
          <a:off x="5705476" y="171450"/>
          <a:ext cx="1019174" cy="1295400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101600</xdr:colOff>
      <xdr:row>13</xdr:row>
      <xdr:rowOff>88900</xdr:rowOff>
    </xdr:from>
    <xdr:to>
      <xdr:col>13</xdr:col>
      <xdr:colOff>355600</xdr:colOff>
      <xdr:row>25</xdr:row>
      <xdr:rowOff>342900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114300</xdr:colOff>
      <xdr:row>24</xdr:row>
      <xdr:rowOff>304875</xdr:rowOff>
    </xdr:from>
    <xdr:to>
      <xdr:col>1</xdr:col>
      <xdr:colOff>889000</xdr:colOff>
      <xdr:row>28</xdr:row>
      <xdr:rowOff>131430</xdr:rowOff>
    </xdr:to>
    <xdr:pic>
      <xdr:nvPicPr>
        <xdr:cNvPr id="7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391475"/>
          <a:ext cx="2628900" cy="1071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241299</xdr:colOff>
      <xdr:row>0</xdr:row>
      <xdr:rowOff>101600</xdr:rowOff>
    </xdr:from>
    <xdr:to>
      <xdr:col>0</xdr:col>
      <xdr:colOff>1542652</xdr:colOff>
      <xdr:row>8</xdr:row>
      <xdr:rowOff>114300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241299" y="101600"/>
          <a:ext cx="1301353" cy="15367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</xdr:row>
      <xdr:rowOff>151719</xdr:rowOff>
    </xdr:from>
    <xdr:to>
      <xdr:col>10</xdr:col>
      <xdr:colOff>129776</xdr:colOff>
      <xdr:row>8</xdr:row>
      <xdr:rowOff>197438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SpPr/>
      </xdr:nvSpPr>
      <xdr:spPr>
        <a:xfrm>
          <a:off x="0" y="1675719"/>
          <a:ext cx="9896076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355598</xdr:colOff>
      <xdr:row>8</xdr:row>
      <xdr:rowOff>251413</xdr:rowOff>
    </xdr:from>
    <xdr:to>
      <xdr:col>10</xdr:col>
      <xdr:colOff>368299</xdr:colOff>
      <xdr:row>8</xdr:row>
      <xdr:rowOff>304119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SpPr/>
      </xdr:nvSpPr>
      <xdr:spPr>
        <a:xfrm>
          <a:off x="355598" y="1775413"/>
          <a:ext cx="9779001" cy="52706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11</xdr:col>
      <xdr:colOff>76200</xdr:colOff>
      <xdr:row>2</xdr:row>
      <xdr:rowOff>25400</xdr:rowOff>
    </xdr:from>
    <xdr:to>
      <xdr:col>12</xdr:col>
      <xdr:colOff>723900</xdr:colOff>
      <xdr:row>11</xdr:row>
      <xdr:rowOff>266700</xdr:rowOff>
    </xdr:to>
    <xdr:pic>
      <xdr:nvPicPr>
        <xdr:cNvPr id="11" name="10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PicPr/>
      </xdr:nvPicPr>
      <xdr:blipFill>
        <a:blip xmlns:r="http://schemas.openxmlformats.org/officeDocument/2006/relationships" r:embed="rId4"/>
        <a:srcRect l="25580" t="20595" r="26330" b="21052"/>
        <a:stretch>
          <a:fillRect/>
        </a:stretch>
      </xdr:blipFill>
      <xdr:spPr bwMode="auto">
        <a:xfrm>
          <a:off x="10655300" y="406400"/>
          <a:ext cx="1460500" cy="2146300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317500</xdr:colOff>
      <xdr:row>13</xdr:row>
      <xdr:rowOff>152400</xdr:rowOff>
    </xdr:from>
    <xdr:to>
      <xdr:col>13</xdr:col>
      <xdr:colOff>279400</xdr:colOff>
      <xdr:row>28</xdr:row>
      <xdr:rowOff>12700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63500</xdr:colOff>
      <xdr:row>2</xdr:row>
      <xdr:rowOff>134709</xdr:rowOff>
    </xdr:from>
    <xdr:to>
      <xdr:col>1</xdr:col>
      <xdr:colOff>1181099</xdr:colOff>
      <xdr:row>9</xdr:row>
      <xdr:rowOff>25400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482600" y="515709"/>
          <a:ext cx="1117599" cy="1414691"/>
        </a:xfrm>
        <a:prstGeom prst="rect">
          <a:avLst/>
        </a:prstGeom>
      </xdr:spPr>
    </xdr:pic>
    <xdr:clientData/>
  </xdr:twoCellAnchor>
  <xdr:twoCellAnchor>
    <xdr:from>
      <xdr:col>0</xdr:col>
      <xdr:colOff>266700</xdr:colOff>
      <xdr:row>9</xdr:row>
      <xdr:rowOff>50119</xdr:rowOff>
    </xdr:from>
    <xdr:to>
      <xdr:col>11</xdr:col>
      <xdr:colOff>383776</xdr:colOff>
      <xdr:row>9</xdr:row>
      <xdr:rowOff>95838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>
        <a:xfrm>
          <a:off x="266700" y="1955119"/>
          <a:ext cx="9908776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330198</xdr:colOff>
      <xdr:row>9</xdr:row>
      <xdr:rowOff>162513</xdr:rowOff>
    </xdr:from>
    <xdr:to>
      <xdr:col>11</xdr:col>
      <xdr:colOff>749299</xdr:colOff>
      <xdr:row>10</xdr:row>
      <xdr:rowOff>24719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/>
      </xdr:nvSpPr>
      <xdr:spPr>
        <a:xfrm>
          <a:off x="749298" y="2067513"/>
          <a:ext cx="9791701" cy="52706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266700</xdr:colOff>
      <xdr:row>25</xdr:row>
      <xdr:rowOff>101600</xdr:rowOff>
    </xdr:from>
    <xdr:to>
      <xdr:col>2</xdr:col>
      <xdr:colOff>546100</xdr:colOff>
      <xdr:row>27</xdr:row>
      <xdr:rowOff>296530</xdr:rowOff>
    </xdr:to>
    <xdr:pic>
      <xdr:nvPicPr>
        <xdr:cNvPr id="6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7734300"/>
          <a:ext cx="2400300" cy="982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3</xdr:row>
      <xdr:rowOff>165100</xdr:rowOff>
    </xdr:from>
    <xdr:to>
      <xdr:col>14</xdr:col>
      <xdr:colOff>38100</xdr:colOff>
      <xdr:row>12</xdr:row>
      <xdr:rowOff>63500</xdr:rowOff>
    </xdr:to>
    <xdr:pic>
      <xdr:nvPicPr>
        <xdr:cNvPr id="7" name="6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PicPr/>
      </xdr:nvPicPr>
      <xdr:blipFill>
        <a:blip xmlns:r="http://schemas.openxmlformats.org/officeDocument/2006/relationships" r:embed="rId4"/>
        <a:srcRect l="25580" t="20595" r="26330" b="21052"/>
        <a:stretch>
          <a:fillRect/>
        </a:stretch>
      </xdr:blipFill>
      <xdr:spPr bwMode="auto">
        <a:xfrm>
          <a:off x="10477500" y="736600"/>
          <a:ext cx="1587500" cy="2070100"/>
        </a:xfrm>
        <a:prstGeom prst="rect">
          <a:avLst/>
        </a:prstGeom>
        <a:noFill/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56888</xdr:colOff>
      <xdr:row>0</xdr:row>
      <xdr:rowOff>247650</xdr:rowOff>
    </xdr:from>
    <xdr:to>
      <xdr:col>2</xdr:col>
      <xdr:colOff>1024838</xdr:colOff>
      <xdr:row>6</xdr:row>
      <xdr:rowOff>28575</xdr:rowOff>
    </xdr:to>
    <xdr:pic>
      <xdr:nvPicPr>
        <xdr:cNvPr id="9" name="8 Imagen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780788" y="247650"/>
          <a:ext cx="967950" cy="1143000"/>
        </a:xfrm>
        <a:prstGeom prst="rect">
          <a:avLst/>
        </a:prstGeom>
      </xdr:spPr>
    </xdr:pic>
    <xdr:clientData/>
  </xdr:twoCellAnchor>
  <xdr:twoCellAnchor>
    <xdr:from>
      <xdr:col>1</xdr:col>
      <xdr:colOff>266702</xdr:colOff>
      <xdr:row>6</xdr:row>
      <xdr:rowOff>81282</xdr:rowOff>
    </xdr:from>
    <xdr:to>
      <xdr:col>9</xdr:col>
      <xdr:colOff>848291</xdr:colOff>
      <xdr:row>6</xdr:row>
      <xdr:rowOff>127001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SpPr/>
      </xdr:nvSpPr>
      <xdr:spPr>
        <a:xfrm flipV="1">
          <a:off x="628652" y="1443357"/>
          <a:ext cx="9106464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336549</xdr:colOff>
      <xdr:row>7</xdr:row>
      <xdr:rowOff>9526</xdr:rowOff>
    </xdr:from>
    <xdr:to>
      <xdr:col>10</xdr:col>
      <xdr:colOff>209550</xdr:colOff>
      <xdr:row>7</xdr:row>
      <xdr:rowOff>55245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SpPr/>
      </xdr:nvSpPr>
      <xdr:spPr>
        <a:xfrm flipV="1">
          <a:off x="1060449" y="1533526"/>
          <a:ext cx="8997951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0</xdr:col>
      <xdr:colOff>285750</xdr:colOff>
      <xdr:row>32</xdr:row>
      <xdr:rowOff>11947</xdr:rowOff>
    </xdr:from>
    <xdr:to>
      <xdr:col>2</xdr:col>
      <xdr:colOff>1238250</xdr:colOff>
      <xdr:row>37</xdr:row>
      <xdr:rowOff>17130</xdr:rowOff>
    </xdr:to>
    <xdr:pic>
      <xdr:nvPicPr>
        <xdr:cNvPr id="12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7146172"/>
          <a:ext cx="1676400" cy="8148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709612</xdr:colOff>
      <xdr:row>19</xdr:row>
      <xdr:rowOff>171450</xdr:rowOff>
    </xdr:from>
    <xdr:to>
      <xdr:col>10</xdr:col>
      <xdr:colOff>1000125</xdr:colOff>
      <xdr:row>37</xdr:row>
      <xdr:rowOff>19050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10</xdr:col>
      <xdr:colOff>352426</xdr:colOff>
      <xdr:row>0</xdr:row>
      <xdr:rowOff>285750</xdr:rowOff>
    </xdr:from>
    <xdr:to>
      <xdr:col>11</xdr:col>
      <xdr:colOff>371476</xdr:colOff>
      <xdr:row>8</xdr:row>
      <xdr:rowOff>47625</xdr:rowOff>
    </xdr:to>
    <xdr:pic>
      <xdr:nvPicPr>
        <xdr:cNvPr id="7" name="6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PicPr/>
      </xdr:nvPicPr>
      <xdr:blipFill>
        <a:blip xmlns:r="http://schemas.openxmlformats.org/officeDocument/2006/relationships" r:embed="rId4"/>
        <a:srcRect l="25580" t="20595" r="26330" b="21052"/>
        <a:stretch>
          <a:fillRect/>
        </a:stretch>
      </xdr:blipFill>
      <xdr:spPr bwMode="auto">
        <a:xfrm>
          <a:off x="10201276" y="285750"/>
          <a:ext cx="1104900" cy="1447800"/>
        </a:xfrm>
        <a:prstGeom prst="rect">
          <a:avLst/>
        </a:prstGeom>
        <a:noFill/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190499</xdr:colOff>
      <xdr:row>10</xdr:row>
      <xdr:rowOff>180974</xdr:rowOff>
    </xdr:from>
    <xdr:to>
      <xdr:col>17</xdr:col>
      <xdr:colOff>219075</xdr:colOff>
      <xdr:row>22</xdr:row>
      <xdr:rowOff>19049</xdr:rowOff>
    </xdr:to>
    <xdr:graphicFrame macro="">
      <xdr:nvGraphicFramePr>
        <xdr:cNvPr id="11" name="10 Gráfico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180975</xdr:colOff>
      <xdr:row>1</xdr:row>
      <xdr:rowOff>163854</xdr:rowOff>
    </xdr:from>
    <xdr:to>
      <xdr:col>1</xdr:col>
      <xdr:colOff>1133475</xdr:colOff>
      <xdr:row>4</xdr:row>
      <xdr:rowOff>19051</xdr:rowOff>
    </xdr:to>
    <xdr:pic>
      <xdr:nvPicPr>
        <xdr:cNvPr id="13" name="12 Imagen">
          <a:extLst>
            <a:ext uri="{FF2B5EF4-FFF2-40B4-BE49-F238E27FC236}">
              <a16:creationId xmlns:a16="http://schemas.microsoft.com/office/drawing/2014/main" id="{00000000-0008-0000-0D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628650" y="230529"/>
          <a:ext cx="952500" cy="1122022"/>
        </a:xfrm>
        <a:prstGeom prst="rect">
          <a:avLst/>
        </a:prstGeom>
      </xdr:spPr>
    </xdr:pic>
    <xdr:clientData/>
  </xdr:twoCellAnchor>
  <xdr:twoCellAnchor>
    <xdr:from>
      <xdr:col>1</xdr:col>
      <xdr:colOff>9524</xdr:colOff>
      <xdr:row>4</xdr:row>
      <xdr:rowOff>85726</xdr:rowOff>
    </xdr:from>
    <xdr:to>
      <xdr:col>14</xdr:col>
      <xdr:colOff>19049</xdr:colOff>
      <xdr:row>4</xdr:row>
      <xdr:rowOff>131445</xdr:rowOff>
    </xdr:to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D00-00000E000000}"/>
            </a:ext>
          </a:extLst>
        </xdr:cNvPr>
        <xdr:cNvSpPr/>
      </xdr:nvSpPr>
      <xdr:spPr>
        <a:xfrm>
          <a:off x="457199" y="1419226"/>
          <a:ext cx="6696075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419099</xdr:colOff>
      <xdr:row>4</xdr:row>
      <xdr:rowOff>208869</xdr:rowOff>
    </xdr:from>
    <xdr:to>
      <xdr:col>14</xdr:col>
      <xdr:colOff>238125</xdr:colOff>
      <xdr:row>4</xdr:row>
      <xdr:rowOff>254588</xdr:rowOff>
    </xdr:to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SpPr/>
      </xdr:nvSpPr>
      <xdr:spPr>
        <a:xfrm flipV="1">
          <a:off x="866774" y="1637619"/>
          <a:ext cx="6505576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0</xdr:col>
      <xdr:colOff>352425</xdr:colOff>
      <xdr:row>25</xdr:row>
      <xdr:rowOff>76199</xdr:rowOff>
    </xdr:from>
    <xdr:to>
      <xdr:col>4</xdr:col>
      <xdr:colOff>450919</xdr:colOff>
      <xdr:row>30</xdr:row>
      <xdr:rowOff>17129</xdr:rowOff>
    </xdr:to>
    <xdr:pic>
      <xdr:nvPicPr>
        <xdr:cNvPr id="16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D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6162674"/>
          <a:ext cx="1774894" cy="750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314325</xdr:colOff>
      <xdr:row>1</xdr:row>
      <xdr:rowOff>247650</xdr:rowOff>
    </xdr:from>
    <xdr:to>
      <xdr:col>17</xdr:col>
      <xdr:colOff>323850</xdr:colOff>
      <xdr:row>6</xdr:row>
      <xdr:rowOff>76201</xdr:rowOff>
    </xdr:to>
    <xdr:pic>
      <xdr:nvPicPr>
        <xdr:cNvPr id="7" name="6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PicPr/>
      </xdr:nvPicPr>
      <xdr:blipFill>
        <a:blip xmlns:r="http://schemas.openxmlformats.org/officeDocument/2006/relationships" r:embed="rId4"/>
        <a:srcRect l="25580" t="20595" r="26330" b="21052"/>
        <a:stretch>
          <a:fillRect/>
        </a:stretch>
      </xdr:blipFill>
      <xdr:spPr bwMode="auto">
        <a:xfrm>
          <a:off x="7572375" y="314325"/>
          <a:ext cx="1238250" cy="1647826"/>
        </a:xfrm>
        <a:prstGeom prst="rect">
          <a:avLst/>
        </a:prstGeom>
        <a:noFill/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1</xdr:row>
      <xdr:rowOff>1622</xdr:rowOff>
    </xdr:from>
    <xdr:to>
      <xdr:col>1</xdr:col>
      <xdr:colOff>1228725</xdr:colOff>
      <xdr:row>4</xdr:row>
      <xdr:rowOff>84606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447675" y="163547"/>
          <a:ext cx="1038225" cy="1225984"/>
        </a:xfrm>
        <a:prstGeom prst="rect">
          <a:avLst/>
        </a:prstGeom>
      </xdr:spPr>
    </xdr:pic>
    <xdr:clientData/>
  </xdr:twoCellAnchor>
  <xdr:twoCellAnchor>
    <xdr:from>
      <xdr:col>1</xdr:col>
      <xdr:colOff>161925</xdr:colOff>
      <xdr:row>4</xdr:row>
      <xdr:rowOff>104775</xdr:rowOff>
    </xdr:from>
    <xdr:to>
      <xdr:col>12</xdr:col>
      <xdr:colOff>17818</xdr:colOff>
      <xdr:row>4</xdr:row>
      <xdr:rowOff>150494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SpPr/>
      </xdr:nvSpPr>
      <xdr:spPr>
        <a:xfrm>
          <a:off x="419100" y="1409700"/>
          <a:ext cx="7447318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352425</xdr:colOff>
      <xdr:row>5</xdr:row>
      <xdr:rowOff>36191</xdr:rowOff>
    </xdr:from>
    <xdr:to>
      <xdr:col>12</xdr:col>
      <xdr:colOff>171450</xdr:colOff>
      <xdr:row>5</xdr:row>
      <xdr:rowOff>81910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SpPr/>
      </xdr:nvSpPr>
      <xdr:spPr>
        <a:xfrm>
          <a:off x="609600" y="1503041"/>
          <a:ext cx="741045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314324</xdr:colOff>
      <xdr:row>24</xdr:row>
      <xdr:rowOff>0</xdr:rowOff>
    </xdr:from>
    <xdr:to>
      <xdr:col>2</xdr:col>
      <xdr:colOff>685800</xdr:colOff>
      <xdr:row>32</xdr:row>
      <xdr:rowOff>42894</xdr:rowOff>
    </xdr:to>
    <xdr:pic>
      <xdr:nvPicPr>
        <xdr:cNvPr id="9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4" y="5143500"/>
          <a:ext cx="1962151" cy="814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171450</xdr:colOff>
      <xdr:row>9</xdr:row>
      <xdr:rowOff>200026</xdr:rowOff>
    </xdr:from>
    <xdr:to>
      <xdr:col>13</xdr:col>
      <xdr:colOff>714375</xdr:colOff>
      <xdr:row>28</xdr:row>
      <xdr:rowOff>133351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12</xdr:col>
      <xdr:colOff>295274</xdr:colOff>
      <xdr:row>0</xdr:row>
      <xdr:rowOff>95251</xdr:rowOff>
    </xdr:from>
    <xdr:to>
      <xdr:col>13</xdr:col>
      <xdr:colOff>695324</xdr:colOff>
      <xdr:row>7</xdr:row>
      <xdr:rowOff>9526</xdr:rowOff>
    </xdr:to>
    <xdr:pic>
      <xdr:nvPicPr>
        <xdr:cNvPr id="11" name="10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E00-00000B000000}"/>
            </a:ext>
          </a:extLst>
        </xdr:cNvPr>
        <xdr:cNvPicPr/>
      </xdr:nvPicPr>
      <xdr:blipFill>
        <a:blip xmlns:r="http://schemas.openxmlformats.org/officeDocument/2006/relationships" r:embed="rId4"/>
        <a:srcRect l="25580" t="20595" r="26330" b="21052"/>
        <a:stretch>
          <a:fillRect/>
        </a:stretch>
      </xdr:blipFill>
      <xdr:spPr bwMode="auto">
        <a:xfrm>
          <a:off x="8239124" y="95251"/>
          <a:ext cx="1209675" cy="17145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355600</xdr:colOff>
      <xdr:row>10</xdr:row>
      <xdr:rowOff>165100</xdr:rowOff>
    </xdr:from>
    <xdr:to>
      <xdr:col>14</xdr:col>
      <xdr:colOff>660400</xdr:colOff>
      <xdr:row>29</xdr:row>
      <xdr:rowOff>127000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215900</xdr:colOff>
      <xdr:row>0</xdr:row>
      <xdr:rowOff>0</xdr:rowOff>
    </xdr:from>
    <xdr:to>
      <xdr:col>1</xdr:col>
      <xdr:colOff>1529002</xdr:colOff>
      <xdr:row>4</xdr:row>
      <xdr:rowOff>152399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774700" y="0"/>
          <a:ext cx="1313102" cy="1689099"/>
        </a:xfrm>
        <a:prstGeom prst="rect">
          <a:avLst/>
        </a:prstGeom>
      </xdr:spPr>
    </xdr:pic>
    <xdr:clientData/>
  </xdr:twoCellAnchor>
  <xdr:twoCellAnchor>
    <xdr:from>
      <xdr:col>1</xdr:col>
      <xdr:colOff>63500</xdr:colOff>
      <xdr:row>4</xdr:row>
      <xdr:rowOff>101600</xdr:rowOff>
    </xdr:from>
    <xdr:to>
      <xdr:col>11</xdr:col>
      <xdr:colOff>292100</xdr:colOff>
      <xdr:row>4</xdr:row>
      <xdr:rowOff>152400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622300" y="1638300"/>
          <a:ext cx="10287000" cy="50800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304800</xdr:colOff>
      <xdr:row>5</xdr:row>
      <xdr:rowOff>12700</xdr:rowOff>
    </xdr:from>
    <xdr:to>
      <xdr:col>11</xdr:col>
      <xdr:colOff>609600</xdr:colOff>
      <xdr:row>5</xdr:row>
      <xdr:rowOff>58419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863600" y="1739900"/>
          <a:ext cx="103632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0</xdr:col>
      <xdr:colOff>469900</xdr:colOff>
      <xdr:row>27</xdr:row>
      <xdr:rowOff>234510</xdr:rowOff>
    </xdr:from>
    <xdr:to>
      <xdr:col>2</xdr:col>
      <xdr:colOff>457200</xdr:colOff>
      <xdr:row>32</xdr:row>
      <xdr:rowOff>183463</xdr:rowOff>
    </xdr:to>
    <xdr:pic>
      <xdr:nvPicPr>
        <xdr:cNvPr id="12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900" y="7981510"/>
          <a:ext cx="2755900" cy="1155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76200</xdr:colOff>
      <xdr:row>1</xdr:row>
      <xdr:rowOff>50800</xdr:rowOff>
    </xdr:from>
    <xdr:to>
      <xdr:col>15</xdr:col>
      <xdr:colOff>76200</xdr:colOff>
      <xdr:row>8</xdr:row>
      <xdr:rowOff>355600</xdr:rowOff>
    </xdr:to>
    <xdr:pic>
      <xdr:nvPicPr>
        <xdr:cNvPr id="14" name="13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/>
      </xdr:nvPicPr>
      <xdr:blipFill>
        <a:blip xmlns:r="http://schemas.openxmlformats.org/officeDocument/2006/relationships" r:embed="rId4"/>
        <a:srcRect l="25580" t="20595" r="26330" b="21052"/>
        <a:stretch>
          <a:fillRect/>
        </a:stretch>
      </xdr:blipFill>
      <xdr:spPr bwMode="auto">
        <a:xfrm>
          <a:off x="11722100" y="406400"/>
          <a:ext cx="1600200" cy="218440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355600</xdr:colOff>
      <xdr:row>13</xdr:row>
      <xdr:rowOff>12700</xdr:rowOff>
    </xdr:from>
    <xdr:to>
      <xdr:col>13</xdr:col>
      <xdr:colOff>596900</xdr:colOff>
      <xdr:row>33</xdr:row>
      <xdr:rowOff>101600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190500</xdr:colOff>
      <xdr:row>0</xdr:row>
      <xdr:rowOff>0</xdr:rowOff>
    </xdr:from>
    <xdr:to>
      <xdr:col>1</xdr:col>
      <xdr:colOff>1503602</xdr:colOff>
      <xdr:row>6</xdr:row>
      <xdr:rowOff>101599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711200" y="0"/>
          <a:ext cx="1313102" cy="1689099"/>
        </a:xfrm>
        <a:prstGeom prst="rect">
          <a:avLst/>
        </a:prstGeom>
      </xdr:spPr>
    </xdr:pic>
    <xdr:clientData/>
  </xdr:twoCellAnchor>
  <xdr:twoCellAnchor>
    <xdr:from>
      <xdr:col>0</xdr:col>
      <xdr:colOff>127000</xdr:colOff>
      <xdr:row>6</xdr:row>
      <xdr:rowOff>0</xdr:rowOff>
    </xdr:from>
    <xdr:to>
      <xdr:col>11</xdr:col>
      <xdr:colOff>127000</xdr:colOff>
      <xdr:row>6</xdr:row>
      <xdr:rowOff>45719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127000" y="1587500"/>
          <a:ext cx="10426700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63500</xdr:colOff>
      <xdr:row>6</xdr:row>
      <xdr:rowOff>114300</xdr:rowOff>
    </xdr:from>
    <xdr:to>
      <xdr:col>11</xdr:col>
      <xdr:colOff>723900</xdr:colOff>
      <xdr:row>6</xdr:row>
      <xdr:rowOff>160019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584200" y="1701800"/>
          <a:ext cx="105664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393700</xdr:colOff>
      <xdr:row>25</xdr:row>
      <xdr:rowOff>101600</xdr:rowOff>
    </xdr:from>
    <xdr:to>
      <xdr:col>2</xdr:col>
      <xdr:colOff>685800</xdr:colOff>
      <xdr:row>31</xdr:row>
      <xdr:rowOff>183464</xdr:rowOff>
    </xdr:to>
    <xdr:pic>
      <xdr:nvPicPr>
        <xdr:cNvPr id="12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6388100"/>
          <a:ext cx="2908300" cy="1224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622300</xdr:colOff>
      <xdr:row>1</xdr:row>
      <xdr:rowOff>203200</xdr:rowOff>
    </xdr:from>
    <xdr:to>
      <xdr:col>13</xdr:col>
      <xdr:colOff>609600</xdr:colOff>
      <xdr:row>10</xdr:row>
      <xdr:rowOff>368300</xdr:rowOff>
    </xdr:to>
    <xdr:pic>
      <xdr:nvPicPr>
        <xdr:cNvPr id="9" name="8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/>
      </xdr:nvPicPr>
      <xdr:blipFill>
        <a:blip xmlns:r="http://schemas.openxmlformats.org/officeDocument/2006/relationships" r:embed="rId4"/>
        <a:srcRect l="25580" t="20595" r="26330" b="21052"/>
        <a:stretch>
          <a:fillRect/>
        </a:stretch>
      </xdr:blipFill>
      <xdr:spPr bwMode="auto">
        <a:xfrm>
          <a:off x="11049000" y="546100"/>
          <a:ext cx="1612900" cy="217170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342900</xdr:colOff>
      <xdr:row>14</xdr:row>
      <xdr:rowOff>114300</xdr:rowOff>
    </xdr:from>
    <xdr:to>
      <xdr:col>13</xdr:col>
      <xdr:colOff>723900</xdr:colOff>
      <xdr:row>35</xdr:row>
      <xdr:rowOff>114300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86264</xdr:colOff>
      <xdr:row>0</xdr:row>
      <xdr:rowOff>0</xdr:rowOff>
    </xdr:from>
    <xdr:to>
      <xdr:col>1</xdr:col>
      <xdr:colOff>1402002</xdr:colOff>
      <xdr:row>7</xdr:row>
      <xdr:rowOff>101599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594264" y="0"/>
          <a:ext cx="1315738" cy="1676399"/>
        </a:xfrm>
        <a:prstGeom prst="rect">
          <a:avLst/>
        </a:prstGeom>
      </xdr:spPr>
    </xdr:pic>
    <xdr:clientData/>
  </xdr:twoCellAnchor>
  <xdr:twoCellAnchor>
    <xdr:from>
      <xdr:col>1</xdr:col>
      <xdr:colOff>12700</xdr:colOff>
      <xdr:row>7</xdr:row>
      <xdr:rowOff>38100</xdr:rowOff>
    </xdr:from>
    <xdr:to>
      <xdr:col>11</xdr:col>
      <xdr:colOff>406400</xdr:colOff>
      <xdr:row>7</xdr:row>
      <xdr:rowOff>83819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520700" y="1612900"/>
          <a:ext cx="10147300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444500</xdr:colOff>
      <xdr:row>7</xdr:row>
      <xdr:rowOff>165100</xdr:rowOff>
    </xdr:from>
    <xdr:to>
      <xdr:col>11</xdr:col>
      <xdr:colOff>736600</xdr:colOff>
      <xdr:row>8</xdr:row>
      <xdr:rowOff>20319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952500" y="1739900"/>
          <a:ext cx="100457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38100</xdr:colOff>
      <xdr:row>28</xdr:row>
      <xdr:rowOff>173324</xdr:rowOff>
    </xdr:from>
    <xdr:to>
      <xdr:col>2</xdr:col>
      <xdr:colOff>330200</xdr:colOff>
      <xdr:row>35</xdr:row>
      <xdr:rowOff>31064</xdr:rowOff>
    </xdr:to>
    <xdr:pic>
      <xdr:nvPicPr>
        <xdr:cNvPr id="11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100" y="6815424"/>
          <a:ext cx="2908300" cy="1191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711200</xdr:colOff>
      <xdr:row>2</xdr:row>
      <xdr:rowOff>50800</xdr:rowOff>
    </xdr:from>
    <xdr:to>
      <xdr:col>13</xdr:col>
      <xdr:colOff>635000</xdr:colOff>
      <xdr:row>12</xdr:row>
      <xdr:rowOff>38100</xdr:rowOff>
    </xdr:to>
    <xdr:pic>
      <xdr:nvPicPr>
        <xdr:cNvPr id="7" name="6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4"/>
        <a:srcRect l="25580" t="20595" r="26330" b="21052"/>
        <a:stretch>
          <a:fillRect/>
        </a:stretch>
      </xdr:blipFill>
      <xdr:spPr bwMode="auto">
        <a:xfrm>
          <a:off x="11125200" y="558800"/>
          <a:ext cx="1549400" cy="2006600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0</xdr:rowOff>
    </xdr:from>
    <xdr:to>
      <xdr:col>1</xdr:col>
      <xdr:colOff>821970</xdr:colOff>
      <xdr:row>4</xdr:row>
      <xdr:rowOff>209550</xdr:rowOff>
    </xdr:to>
    <xdr:pic>
      <xdr:nvPicPr>
        <xdr:cNvPr id="13" name="12 Imagen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323850" y="0"/>
          <a:ext cx="1050570" cy="1285875"/>
        </a:xfrm>
        <a:prstGeom prst="rect">
          <a:avLst/>
        </a:prstGeom>
      </xdr:spPr>
    </xdr:pic>
    <xdr:clientData/>
  </xdr:twoCellAnchor>
  <xdr:twoCellAnchor>
    <xdr:from>
      <xdr:col>0</xdr:col>
      <xdr:colOff>304800</xdr:colOff>
      <xdr:row>4</xdr:row>
      <xdr:rowOff>163831</xdr:rowOff>
    </xdr:from>
    <xdr:to>
      <xdr:col>6</xdr:col>
      <xdr:colOff>514351</xdr:colOff>
      <xdr:row>4</xdr:row>
      <xdr:rowOff>209550</xdr:rowOff>
    </xdr:to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/>
      </xdr:nvSpPr>
      <xdr:spPr>
        <a:xfrm>
          <a:off x="304800" y="1240156"/>
          <a:ext cx="7134226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304799</xdr:colOff>
      <xdr:row>4</xdr:row>
      <xdr:rowOff>266700</xdr:rowOff>
    </xdr:from>
    <xdr:to>
      <xdr:col>6</xdr:col>
      <xdr:colOff>795756</xdr:colOff>
      <xdr:row>5</xdr:row>
      <xdr:rowOff>26669</xdr:rowOff>
    </xdr:to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857249" y="1343025"/>
          <a:ext cx="6863182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190502</xdr:colOff>
      <xdr:row>38</xdr:row>
      <xdr:rowOff>142875</xdr:rowOff>
    </xdr:from>
    <xdr:to>
      <xdr:col>2</xdr:col>
      <xdr:colOff>742951</xdr:colOff>
      <xdr:row>41</xdr:row>
      <xdr:rowOff>212760</xdr:rowOff>
    </xdr:to>
    <xdr:pic>
      <xdr:nvPicPr>
        <xdr:cNvPr id="18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7" y="11696700"/>
          <a:ext cx="2105024" cy="936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876300</xdr:colOff>
      <xdr:row>0</xdr:row>
      <xdr:rowOff>333375</xdr:rowOff>
    </xdr:from>
    <xdr:to>
      <xdr:col>8</xdr:col>
      <xdr:colOff>161925</xdr:colOff>
      <xdr:row>7</xdr:row>
      <xdr:rowOff>152399</xdr:rowOff>
    </xdr:to>
    <xdr:pic>
      <xdr:nvPicPr>
        <xdr:cNvPr id="6" name="5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/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l="25580" t="20595" r="26330" b="21052"/>
        <a:stretch>
          <a:fillRect/>
        </a:stretch>
      </xdr:blipFill>
      <xdr:spPr bwMode="auto">
        <a:xfrm>
          <a:off x="7800975" y="333375"/>
          <a:ext cx="1171575" cy="1504949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342901</xdr:colOff>
      <xdr:row>44</xdr:row>
      <xdr:rowOff>133350</xdr:rowOff>
    </xdr:from>
    <xdr:to>
      <xdr:col>7</xdr:col>
      <xdr:colOff>323851</xdr:colOff>
      <xdr:row>55</xdr:row>
      <xdr:rowOff>47625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1190625</xdr:colOff>
      <xdr:row>41</xdr:row>
      <xdr:rowOff>209550</xdr:rowOff>
    </xdr:from>
    <xdr:to>
      <xdr:col>5</xdr:col>
      <xdr:colOff>1495425</xdr:colOff>
      <xdr:row>43</xdr:row>
      <xdr:rowOff>171450</xdr:rowOff>
    </xdr:to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/>
      </xdr:nvSpPr>
      <xdr:spPr>
        <a:xfrm>
          <a:off x="1590675" y="12439650"/>
          <a:ext cx="5505450" cy="742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400" b="1"/>
            <a:t>GRÁFICA COMPARATIV</a:t>
          </a:r>
          <a:r>
            <a:rPr lang="es-MX" sz="1400" b="1" baseline="0"/>
            <a:t>A DE ACCIDENTES VIALES OCURRIDOS  POR HORAS</a:t>
          </a:r>
        </a:p>
        <a:p>
          <a:pPr algn="ctr"/>
          <a:endParaRPr lang="es-MX" sz="1400" b="1"/>
        </a:p>
      </xdr:txBody>
    </xdr:sp>
    <xdr:clientData/>
  </xdr:twoCellAnchor>
  <xdr:twoCellAnchor>
    <xdr:from>
      <xdr:col>0</xdr:col>
      <xdr:colOff>333375</xdr:colOff>
      <xdr:row>55</xdr:row>
      <xdr:rowOff>380999</xdr:rowOff>
    </xdr:from>
    <xdr:to>
      <xdr:col>7</xdr:col>
      <xdr:colOff>219075</xdr:colOff>
      <xdr:row>78</xdr:row>
      <xdr:rowOff>66675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351564</xdr:colOff>
      <xdr:row>0</xdr:row>
      <xdr:rowOff>0</xdr:rowOff>
    </xdr:from>
    <xdr:to>
      <xdr:col>1</xdr:col>
      <xdr:colOff>943661</xdr:colOff>
      <xdr:row>4</xdr:row>
      <xdr:rowOff>76200</xdr:rowOff>
    </xdr:to>
    <xdr:pic>
      <xdr:nvPicPr>
        <xdr:cNvPr id="11" name="10 Imagen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351564" y="0"/>
          <a:ext cx="992147" cy="1171575"/>
        </a:xfrm>
        <a:prstGeom prst="rect">
          <a:avLst/>
        </a:prstGeom>
      </xdr:spPr>
    </xdr:pic>
    <xdr:clientData/>
  </xdr:twoCellAnchor>
  <xdr:twoCellAnchor>
    <xdr:from>
      <xdr:col>0</xdr:col>
      <xdr:colOff>381001</xdr:colOff>
      <xdr:row>4</xdr:row>
      <xdr:rowOff>78106</xdr:rowOff>
    </xdr:from>
    <xdr:to>
      <xdr:col>6</xdr:col>
      <xdr:colOff>44725</xdr:colOff>
      <xdr:row>4</xdr:row>
      <xdr:rowOff>125730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381001" y="1173481"/>
          <a:ext cx="6797949" cy="47624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133350</xdr:colOff>
      <xdr:row>4</xdr:row>
      <xdr:rowOff>161924</xdr:rowOff>
    </xdr:from>
    <xdr:to>
      <xdr:col>6</xdr:col>
      <xdr:colOff>323850</xdr:colOff>
      <xdr:row>5</xdr:row>
      <xdr:rowOff>47624</xdr:rowOff>
    </xdr:to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/>
      </xdr:nvSpPr>
      <xdr:spPr>
        <a:xfrm>
          <a:off x="533400" y="1257299"/>
          <a:ext cx="6924675" cy="47625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3</xdr:col>
      <xdr:colOff>219076</xdr:colOff>
      <xdr:row>37</xdr:row>
      <xdr:rowOff>101004</xdr:rowOff>
    </xdr:from>
    <xdr:to>
      <xdr:col>4</xdr:col>
      <xdr:colOff>1171576</xdr:colOff>
      <xdr:row>39</xdr:row>
      <xdr:rowOff>217533</xdr:rowOff>
    </xdr:to>
    <xdr:pic>
      <xdr:nvPicPr>
        <xdr:cNvPr id="13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6126" y="10997604"/>
          <a:ext cx="2190750" cy="821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981075</xdr:colOff>
      <xdr:row>80</xdr:row>
      <xdr:rowOff>47625</xdr:rowOff>
    </xdr:from>
    <xdr:to>
      <xdr:col>4</xdr:col>
      <xdr:colOff>723900</xdr:colOff>
      <xdr:row>84</xdr:row>
      <xdr:rowOff>107004</xdr:rowOff>
    </xdr:to>
    <xdr:pic>
      <xdr:nvPicPr>
        <xdr:cNvPr id="14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0850" y="22888575"/>
          <a:ext cx="2038350" cy="821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371475</xdr:colOff>
      <xdr:row>0</xdr:row>
      <xdr:rowOff>0</xdr:rowOff>
    </xdr:from>
    <xdr:to>
      <xdr:col>7</xdr:col>
      <xdr:colOff>400050</xdr:colOff>
      <xdr:row>6</xdr:row>
      <xdr:rowOff>95250</xdr:rowOff>
    </xdr:to>
    <xdr:pic>
      <xdr:nvPicPr>
        <xdr:cNvPr id="16" name="15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PicPr/>
      </xdr:nvPicPr>
      <xdr:blipFill>
        <a:blip xmlns:r="http://schemas.openxmlformats.org/officeDocument/2006/relationships" r:embed="rId5"/>
        <a:srcRect l="25580" t="20595" r="26330" b="21052"/>
        <a:stretch>
          <a:fillRect/>
        </a:stretch>
      </xdr:blipFill>
      <xdr:spPr bwMode="auto">
        <a:xfrm>
          <a:off x="7505700" y="0"/>
          <a:ext cx="1123950" cy="151447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14</xdr:row>
      <xdr:rowOff>85723</xdr:rowOff>
    </xdr:from>
    <xdr:to>
      <xdr:col>8</xdr:col>
      <xdr:colOff>723900</xdr:colOff>
      <xdr:row>30</xdr:row>
      <xdr:rowOff>200024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276226</xdr:colOff>
      <xdr:row>41</xdr:row>
      <xdr:rowOff>95250</xdr:rowOff>
    </xdr:from>
    <xdr:to>
      <xdr:col>8</xdr:col>
      <xdr:colOff>504826</xdr:colOff>
      <xdr:row>61</xdr:row>
      <xdr:rowOff>476251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146480</xdr:colOff>
      <xdr:row>0</xdr:row>
      <xdr:rowOff>152400</xdr:rowOff>
    </xdr:from>
    <xdr:to>
      <xdr:col>1</xdr:col>
      <xdr:colOff>1130561</xdr:colOff>
      <xdr:row>4</xdr:row>
      <xdr:rowOff>133350</xdr:rowOff>
    </xdr:to>
    <xdr:pic>
      <xdr:nvPicPr>
        <xdr:cNvPr id="11" name="10 Imagen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327455" y="152400"/>
          <a:ext cx="984081" cy="1162050"/>
        </a:xfrm>
        <a:prstGeom prst="rect">
          <a:avLst/>
        </a:prstGeom>
      </xdr:spPr>
    </xdr:pic>
    <xdr:clientData/>
  </xdr:twoCellAnchor>
  <xdr:twoCellAnchor>
    <xdr:from>
      <xdr:col>1</xdr:col>
      <xdr:colOff>238125</xdr:colOff>
      <xdr:row>5</xdr:row>
      <xdr:rowOff>20956</xdr:rowOff>
    </xdr:from>
    <xdr:to>
      <xdr:col>6</xdr:col>
      <xdr:colOff>781050</xdr:colOff>
      <xdr:row>5</xdr:row>
      <xdr:rowOff>66675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/>
      </xdr:nvSpPr>
      <xdr:spPr>
        <a:xfrm>
          <a:off x="419100" y="1363981"/>
          <a:ext cx="7258050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619124</xdr:colOff>
      <xdr:row>5</xdr:row>
      <xdr:rowOff>104775</xdr:rowOff>
    </xdr:from>
    <xdr:to>
      <xdr:col>7</xdr:col>
      <xdr:colOff>200024</xdr:colOff>
      <xdr:row>5</xdr:row>
      <xdr:rowOff>150495</xdr:rowOff>
    </xdr:to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/>
      </xdr:nvSpPr>
      <xdr:spPr>
        <a:xfrm>
          <a:off x="800099" y="1447800"/>
          <a:ext cx="7391400" cy="45720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6</xdr:col>
      <xdr:colOff>28575</xdr:colOff>
      <xdr:row>71</xdr:row>
      <xdr:rowOff>266700</xdr:rowOff>
    </xdr:from>
    <xdr:to>
      <xdr:col>8</xdr:col>
      <xdr:colOff>304800</xdr:colOff>
      <xdr:row>75</xdr:row>
      <xdr:rowOff>164154</xdr:rowOff>
    </xdr:to>
    <xdr:pic>
      <xdr:nvPicPr>
        <xdr:cNvPr id="18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0400" y="22440900"/>
          <a:ext cx="2190750" cy="821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247650</xdr:colOff>
      <xdr:row>33</xdr:row>
      <xdr:rowOff>104775</xdr:rowOff>
    </xdr:from>
    <xdr:to>
      <xdr:col>8</xdr:col>
      <xdr:colOff>390525</xdr:colOff>
      <xdr:row>36</xdr:row>
      <xdr:rowOff>59379</xdr:rowOff>
    </xdr:to>
    <xdr:pic>
      <xdr:nvPicPr>
        <xdr:cNvPr id="13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29475" y="10687050"/>
          <a:ext cx="2057400" cy="821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285751</xdr:colOff>
      <xdr:row>1</xdr:row>
      <xdr:rowOff>9524</xdr:rowOff>
    </xdr:from>
    <xdr:to>
      <xdr:col>8</xdr:col>
      <xdr:colOff>647701</xdr:colOff>
      <xdr:row>6</xdr:row>
      <xdr:rowOff>142874</xdr:rowOff>
    </xdr:to>
    <xdr:pic>
      <xdr:nvPicPr>
        <xdr:cNvPr id="10" name="9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PicPr/>
      </xdr:nvPicPr>
      <xdr:blipFill>
        <a:blip xmlns:r="http://schemas.openxmlformats.org/officeDocument/2006/relationships" r:embed="rId5"/>
        <a:srcRect l="25580" t="20595" r="26330" b="21052"/>
        <a:stretch>
          <a:fillRect/>
        </a:stretch>
      </xdr:blipFill>
      <xdr:spPr bwMode="auto">
        <a:xfrm>
          <a:off x="8277226" y="171449"/>
          <a:ext cx="1162050" cy="147637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85725</xdr:rowOff>
    </xdr:from>
    <xdr:to>
      <xdr:col>1</xdr:col>
      <xdr:colOff>866775</xdr:colOff>
      <xdr:row>3</xdr:row>
      <xdr:rowOff>76200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209550" y="85725"/>
          <a:ext cx="990600" cy="1238250"/>
        </a:xfrm>
        <a:prstGeom prst="rect">
          <a:avLst/>
        </a:prstGeom>
      </xdr:spPr>
    </xdr:pic>
    <xdr:clientData/>
  </xdr:twoCellAnchor>
  <xdr:twoCellAnchor>
    <xdr:from>
      <xdr:col>0</xdr:col>
      <xdr:colOff>85725</xdr:colOff>
      <xdr:row>3</xdr:row>
      <xdr:rowOff>47625</xdr:rowOff>
    </xdr:from>
    <xdr:to>
      <xdr:col>2</xdr:col>
      <xdr:colOff>2181225</xdr:colOff>
      <xdr:row>3</xdr:row>
      <xdr:rowOff>93344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85725" y="1295400"/>
          <a:ext cx="6534150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142874</xdr:colOff>
      <xdr:row>3</xdr:row>
      <xdr:rowOff>121919</xdr:rowOff>
    </xdr:from>
    <xdr:to>
      <xdr:col>2</xdr:col>
      <xdr:colOff>2486025</xdr:colOff>
      <xdr:row>3</xdr:row>
      <xdr:rowOff>167638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476249" y="1369694"/>
          <a:ext cx="6448426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2524125</xdr:colOff>
      <xdr:row>40</xdr:row>
      <xdr:rowOff>238126</xdr:rowOff>
    </xdr:from>
    <xdr:to>
      <xdr:col>2</xdr:col>
      <xdr:colOff>716046</xdr:colOff>
      <xdr:row>43</xdr:row>
      <xdr:rowOff>30805</xdr:rowOff>
    </xdr:to>
    <xdr:pic>
      <xdr:nvPicPr>
        <xdr:cNvPr id="5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0" y="11391901"/>
          <a:ext cx="2249571" cy="8499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2419350</xdr:colOff>
      <xdr:row>0</xdr:row>
      <xdr:rowOff>85724</xdr:rowOff>
    </xdr:from>
    <xdr:to>
      <xdr:col>3</xdr:col>
      <xdr:colOff>733425</xdr:colOff>
      <xdr:row>9</xdr:row>
      <xdr:rowOff>28574</xdr:rowOff>
    </xdr:to>
    <xdr:pic>
      <xdr:nvPicPr>
        <xdr:cNvPr id="6" name="5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/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l="25580" t="20595" r="26330" b="21052"/>
        <a:stretch>
          <a:fillRect/>
        </a:stretch>
      </xdr:blipFill>
      <xdr:spPr bwMode="auto">
        <a:xfrm>
          <a:off x="6858000" y="85724"/>
          <a:ext cx="1285875" cy="162877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101600</xdr:colOff>
      <xdr:row>10</xdr:row>
      <xdr:rowOff>76200</xdr:rowOff>
    </xdr:from>
    <xdr:to>
      <xdr:col>13</xdr:col>
      <xdr:colOff>165100</xdr:colOff>
      <xdr:row>26</xdr:row>
      <xdr:rowOff>101600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228600</xdr:colOff>
      <xdr:row>21</xdr:row>
      <xdr:rowOff>0</xdr:rowOff>
    </xdr:from>
    <xdr:to>
      <xdr:col>10</xdr:col>
      <xdr:colOff>546100</xdr:colOff>
      <xdr:row>21</xdr:row>
      <xdr:rowOff>12700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/>
      </xdr:nvSpPr>
      <xdr:spPr>
        <a:xfrm>
          <a:off x="4597400" y="5943600"/>
          <a:ext cx="4318000" cy="444500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MX" sz="1200" b="1"/>
            <a:t>GRAFICA  COMPARATIVA</a:t>
          </a:r>
          <a:r>
            <a:rPr lang="es-MX" sz="1200" b="1" baseline="0"/>
            <a:t> DE SERVICIO DE GRUAS UTILIZADO</a:t>
          </a:r>
          <a:endParaRPr lang="es-MX" sz="1200" b="1"/>
        </a:p>
      </xdr:txBody>
    </xdr:sp>
    <xdr:clientData/>
  </xdr:twoCellAnchor>
  <xdr:twoCellAnchor editAs="oneCell">
    <xdr:from>
      <xdr:col>1</xdr:col>
      <xdr:colOff>203199</xdr:colOff>
      <xdr:row>1</xdr:row>
      <xdr:rowOff>114300</xdr:rowOff>
    </xdr:from>
    <xdr:to>
      <xdr:col>1</xdr:col>
      <xdr:colOff>1407758</xdr:colOff>
      <xdr:row>5</xdr:row>
      <xdr:rowOff>127000</xdr:rowOff>
    </xdr:to>
    <xdr:pic>
      <xdr:nvPicPr>
        <xdr:cNvPr id="11" name="10 Imagen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698499" y="304800"/>
          <a:ext cx="1204559" cy="1524000"/>
        </a:xfrm>
        <a:prstGeom prst="rect">
          <a:avLst/>
        </a:prstGeom>
      </xdr:spPr>
    </xdr:pic>
    <xdr:clientData/>
  </xdr:twoCellAnchor>
  <xdr:twoCellAnchor>
    <xdr:from>
      <xdr:col>0</xdr:col>
      <xdr:colOff>444500</xdr:colOff>
      <xdr:row>5</xdr:row>
      <xdr:rowOff>127000</xdr:rowOff>
    </xdr:from>
    <xdr:to>
      <xdr:col>11</xdr:col>
      <xdr:colOff>510776</xdr:colOff>
      <xdr:row>5</xdr:row>
      <xdr:rowOff>172719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/>
      </xdr:nvSpPr>
      <xdr:spPr>
        <a:xfrm>
          <a:off x="444500" y="1828800"/>
          <a:ext cx="9984976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482598</xdr:colOff>
      <xdr:row>6</xdr:row>
      <xdr:rowOff>61594</xdr:rowOff>
    </xdr:from>
    <xdr:to>
      <xdr:col>12</xdr:col>
      <xdr:colOff>126999</xdr:colOff>
      <xdr:row>6</xdr:row>
      <xdr:rowOff>114300</xdr:rowOff>
    </xdr:to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/>
      </xdr:nvSpPr>
      <xdr:spPr>
        <a:xfrm>
          <a:off x="977898" y="1953894"/>
          <a:ext cx="9867901" cy="52706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0</xdr:col>
      <xdr:colOff>469900</xdr:colOff>
      <xdr:row>28</xdr:row>
      <xdr:rowOff>12700</xdr:rowOff>
    </xdr:from>
    <xdr:to>
      <xdr:col>2</xdr:col>
      <xdr:colOff>533400</xdr:colOff>
      <xdr:row>33</xdr:row>
      <xdr:rowOff>49698</xdr:rowOff>
    </xdr:to>
    <xdr:pic>
      <xdr:nvPicPr>
        <xdr:cNvPr id="14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900" y="7404100"/>
          <a:ext cx="2476500" cy="9894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38099</xdr:colOff>
      <xdr:row>37</xdr:row>
      <xdr:rowOff>73361</xdr:rowOff>
    </xdr:from>
    <xdr:to>
      <xdr:col>1</xdr:col>
      <xdr:colOff>1384300</xdr:colOff>
      <xdr:row>45</xdr:row>
      <xdr:rowOff>139019</xdr:rowOff>
    </xdr:to>
    <xdr:pic>
      <xdr:nvPicPr>
        <xdr:cNvPr id="15" name="14 Imagen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533399" y="9293561"/>
          <a:ext cx="1346201" cy="1589658"/>
        </a:xfrm>
        <a:prstGeom prst="rect">
          <a:avLst/>
        </a:prstGeom>
      </xdr:spPr>
    </xdr:pic>
    <xdr:clientData/>
  </xdr:twoCellAnchor>
  <xdr:twoCellAnchor>
    <xdr:from>
      <xdr:col>0</xdr:col>
      <xdr:colOff>152400</xdr:colOff>
      <xdr:row>45</xdr:row>
      <xdr:rowOff>100919</xdr:rowOff>
    </xdr:from>
    <xdr:to>
      <xdr:col>11</xdr:col>
      <xdr:colOff>218676</xdr:colOff>
      <xdr:row>45</xdr:row>
      <xdr:rowOff>146638</xdr:rowOff>
    </xdr:to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SpPr/>
      </xdr:nvSpPr>
      <xdr:spPr>
        <a:xfrm>
          <a:off x="152400" y="10845119"/>
          <a:ext cx="9908776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152398</xdr:colOff>
      <xdr:row>45</xdr:row>
      <xdr:rowOff>175213</xdr:rowOff>
    </xdr:from>
    <xdr:to>
      <xdr:col>11</xdr:col>
      <xdr:colOff>596899</xdr:colOff>
      <xdr:row>46</xdr:row>
      <xdr:rowOff>37419</xdr:rowOff>
    </xdr:to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SpPr/>
      </xdr:nvSpPr>
      <xdr:spPr>
        <a:xfrm>
          <a:off x="647698" y="10919413"/>
          <a:ext cx="9791701" cy="52706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10</xdr:col>
      <xdr:colOff>647700</xdr:colOff>
      <xdr:row>69</xdr:row>
      <xdr:rowOff>25400</xdr:rowOff>
    </xdr:from>
    <xdr:to>
      <xdr:col>13</xdr:col>
      <xdr:colOff>762000</xdr:colOff>
      <xdr:row>74</xdr:row>
      <xdr:rowOff>0</xdr:rowOff>
    </xdr:to>
    <xdr:pic>
      <xdr:nvPicPr>
        <xdr:cNvPr id="18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77400" y="15938500"/>
          <a:ext cx="2552700" cy="1117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241300</xdr:colOff>
      <xdr:row>1</xdr:row>
      <xdr:rowOff>0</xdr:rowOff>
    </xdr:from>
    <xdr:to>
      <xdr:col>14</xdr:col>
      <xdr:colOff>88900</xdr:colOff>
      <xdr:row>7</xdr:row>
      <xdr:rowOff>25400</xdr:rowOff>
    </xdr:to>
    <xdr:pic>
      <xdr:nvPicPr>
        <xdr:cNvPr id="19" name="18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800-000013000000}"/>
            </a:ext>
          </a:extLst>
        </xdr:cNvPr>
        <xdr:cNvPicPr/>
      </xdr:nvPicPr>
      <xdr:blipFill>
        <a:blip xmlns:r="http://schemas.openxmlformats.org/officeDocument/2006/relationships" r:embed="rId4"/>
        <a:srcRect l="25580" t="20595" r="26330" b="21052"/>
        <a:stretch>
          <a:fillRect/>
        </a:stretch>
      </xdr:blipFill>
      <xdr:spPr bwMode="auto">
        <a:xfrm>
          <a:off x="10960100" y="190500"/>
          <a:ext cx="1447800" cy="191770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698500</xdr:colOff>
      <xdr:row>39</xdr:row>
      <xdr:rowOff>50800</xdr:rowOff>
    </xdr:from>
    <xdr:to>
      <xdr:col>13</xdr:col>
      <xdr:colOff>723900</xdr:colOff>
      <xdr:row>49</xdr:row>
      <xdr:rowOff>165100</xdr:rowOff>
    </xdr:to>
    <xdr:pic>
      <xdr:nvPicPr>
        <xdr:cNvPr id="20" name="19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PicPr/>
      </xdr:nvPicPr>
      <xdr:blipFill>
        <a:blip xmlns:r="http://schemas.openxmlformats.org/officeDocument/2006/relationships" r:embed="rId4"/>
        <a:srcRect l="25580" t="20595" r="26330" b="21052"/>
        <a:stretch>
          <a:fillRect/>
        </a:stretch>
      </xdr:blipFill>
      <xdr:spPr bwMode="auto">
        <a:xfrm>
          <a:off x="10541000" y="9652000"/>
          <a:ext cx="1651000" cy="2070100"/>
        </a:xfrm>
        <a:prstGeom prst="rect">
          <a:avLst/>
        </a:prstGeom>
        <a:noFill/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2" displayName="Tabla2" ref="B10:D19" totalsRowShown="0" headerRowDxfId="131" dataDxfId="129" headerRowBorderDxfId="130" tableBorderDxfId="128" totalsRowBorderDxfId="127">
  <tableColumns count="3">
    <tableColumn id="1" xr3:uid="{00000000-0010-0000-0000-000001000000}" name="CONCEPTO" dataDxfId="126"/>
    <tableColumn id="2" xr3:uid="{00000000-0010-0000-0000-000002000000}" name="DIC /23" dataDxfId="125"/>
    <tableColumn id="3" xr3:uid="{00000000-0010-0000-0000-000003000000}" name="DIC/22" dataDxfId="124"/>
  </tableColumns>
  <tableStyleInfo name="TableStyleLight1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9000000}" name="Tabla17" displayName="Tabla17" ref="B11:C40" totalsRowShown="0" headerRowDxfId="69" dataDxfId="67" headerRowBorderDxfId="68" tableBorderDxfId="66" headerRowCellStyle="Normal 2">
  <tableColumns count="2">
    <tableColumn id="1" xr3:uid="{00000000-0010-0000-0900-000001000000}" name="VEHICULO" dataDxfId="65" dataCellStyle="Normal 2"/>
    <tableColumn id="2" xr3:uid="{00000000-0010-0000-0900-000002000000}" name="CANTIDAD" dataDxfId="64" dataCellStyle="Normal 2"/>
  </tableColumns>
  <tableStyleInfo name="TableStyleMedium4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A000000}" name="Tabla7" displayName="Tabla7" ref="B11:C15" totalsRowShown="0" dataDxfId="62" headerRowBorderDxfId="63" tableBorderDxfId="61">
  <tableColumns count="2">
    <tableColumn id="1" xr3:uid="{00000000-0010-0000-0A00-000001000000}" name="CONCEPTO" dataDxfId="60"/>
    <tableColumn id="2" xr3:uid="{00000000-0010-0000-0A00-000002000000}" name="Columna1" dataDxfId="59">
      <calculatedColumnFormula>#REF!+#REF!+#REF!</calculatedColumnFormula>
    </tableColumn>
  </tableColumns>
  <tableStyleInfo name="TableStyleMedium1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B000000}" name="Tabla16" displayName="Tabla16" ref="C11:D37" totalsRowShown="0" headerRowDxfId="58" dataDxfId="56" headerRowBorderDxfId="57" tableBorderDxfId="55" totalsRowBorderDxfId="54">
  <tableColumns count="2">
    <tableColumn id="1" xr3:uid="{00000000-0010-0000-0B00-000001000000}" name="CRUCERO" dataDxfId="53"/>
    <tableColumn id="2" xr3:uid="{00000000-0010-0000-0B00-000002000000}" name="No. INCIDENTES" dataDxfId="52"/>
  </tableColumns>
  <tableStyleInfo name="TableStyleMedium4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C000000}" name="Tabla14" displayName="Tabla14" ref="A12:C17" totalsRowShown="0" headerRowDxfId="51" dataDxfId="49" headerRowBorderDxfId="50" tableBorderDxfId="48">
  <tableColumns count="3">
    <tableColumn id="1" xr3:uid="{00000000-0010-0000-0C00-000001000000}" name="CONCEPTO" dataDxfId="47"/>
    <tableColumn id="2" xr3:uid="{00000000-0010-0000-0C00-000002000000}" name="DIC/23" dataDxfId="46"/>
    <tableColumn id="3" xr3:uid="{00000000-0010-0000-0C00-000003000000}" name="DIC/22" dataDxfId="45"/>
  </tableColumns>
  <tableStyleInfo name="TableStyleMedium4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D000000}" name="Tabla1" displayName="Tabla1" ref="B12:D17" totalsRowShown="0" headerRowDxfId="44" dataDxfId="42" headerRowBorderDxfId="43" tableBorderDxfId="41">
  <tableColumns count="3">
    <tableColumn id="1" xr3:uid="{00000000-0010-0000-0D00-000001000000}" name="CONCEPTO" dataDxfId="40"/>
    <tableColumn id="2" xr3:uid="{00000000-0010-0000-0D00-000002000000}" name="DIC /23" dataDxfId="39"/>
    <tableColumn id="3" xr3:uid="{00000000-0010-0000-0D00-000003000000}" name="DIC/22" dataDxfId="38"/>
  </tableColumns>
  <tableStyleInfo name="TableStyleMedium1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E000000}" name="Tabla13" displayName="Tabla13" ref="C10:K15" totalsRowShown="0" headerRowDxfId="37" dataDxfId="35" headerRowBorderDxfId="36" tableBorderDxfId="34">
  <tableColumns count="9">
    <tableColumn id="1" xr3:uid="{00000000-0010-0000-0E00-000001000000}" name="Columna1" dataDxfId="33"/>
    <tableColumn id="2" xr3:uid="{00000000-0010-0000-0E00-000002000000}" name="CUMPLIDOS" dataDxfId="32"/>
    <tableColumn id="3" xr3:uid="{00000000-0010-0000-0E00-000003000000}" name="AMONESTADOS" dataDxfId="31"/>
    <tableColumn id="4" xr3:uid="{00000000-0010-0000-0E00-000004000000}" name="TRABAJO COMUNITARIO" dataDxfId="30"/>
    <tableColumn id="5" xr3:uid="{00000000-0010-0000-0E00-000005000000}" name="PREESC. MÉDICA" dataDxfId="29"/>
    <tableColumn id="6" xr3:uid="{00000000-0010-0000-0E00-000006000000}" name="A.A." dataDxfId="28"/>
    <tableColumn id="8" xr3:uid="{00000000-0010-0000-0E00-000008000000}" name="FALTA DE MERITOS" dataDxfId="27"/>
    <tableColumn id="7" xr3:uid="{00000000-0010-0000-0E00-000007000000}" name="OTROS" dataDxfId="26"/>
    <tableColumn id="9" xr3:uid="{00000000-0010-0000-0E00-000009000000}" name="TOTAL" dataDxfId="25"/>
  </tableColumns>
  <tableStyleInfo name="TableStyleMedium4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F000000}" name="Tabla8" displayName="Tabla8" ref="B10:G14" totalsRowShown="0" headerRowDxfId="24" dataDxfId="23" tableBorderDxfId="22">
  <tableColumns count="6">
    <tableColumn id="1" xr3:uid="{00000000-0010-0000-0F00-000001000000}" name="Columna1" dataDxfId="21"/>
    <tableColumn id="2" xr3:uid="{00000000-0010-0000-0F00-000002000000}" name="ASUNTOS INTERNOS" dataDxfId="20"/>
    <tableColumn id="3" xr3:uid="{00000000-0010-0000-0F00-000003000000}" name="COLEGIADO" dataDxfId="19"/>
    <tableColumn id="4" xr3:uid="{00000000-0010-0000-0F00-000004000000}" name="JUZGADO III" dataDxfId="18"/>
    <tableColumn id="5" xr3:uid="{00000000-0010-0000-0F00-000005000000}" name="JUZGADO IV" dataDxfId="17"/>
    <tableColumn id="6" xr3:uid="{00000000-0010-0000-0F00-000006000000}" name="TOTAL" dataDxfId="16">
      <calculatedColumnFormula>Tabla8[[#This Row],[JUZGADO IV]]+Tabla8[[#This Row],[JUZGADO III]]+Tabla8[[#This Row],[COLEGIADO]]+Tabla8[[#This Row],[ASUNTOS INTERNOS]]</calculatedColumnFormula>
    </tableColumn>
  </tableColumns>
  <tableStyleInfo name="TableStyleMedium4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10000000}" name="Tabla9" displayName="Tabla9" ref="B17:G22" totalsRowShown="0" headerRowDxfId="15" dataDxfId="14" tableBorderDxfId="13">
  <tableColumns count="6">
    <tableColumn id="1" xr3:uid="{00000000-0010-0000-1000-000001000000}" name="Columna1" dataDxfId="12"/>
    <tableColumn id="2" xr3:uid="{00000000-0010-0000-1000-000002000000}" name="ASUNTOS INTERNOS" dataDxfId="11"/>
    <tableColumn id="3" xr3:uid="{00000000-0010-0000-1000-000003000000}" name="JUZGADO I" dataDxfId="10"/>
    <tableColumn id="4" xr3:uid="{00000000-0010-0000-1000-000004000000}" name="JUZGADO III" dataDxfId="9">
      <calculatedColumnFormula>E15+E16</calculatedColumnFormula>
    </tableColumn>
    <tableColumn id="5" xr3:uid="{00000000-0010-0000-1000-000005000000}" name="JUZGADO IV" dataDxfId="8"/>
    <tableColumn id="6" xr3:uid="{00000000-0010-0000-1000-000006000000}" name="TOTAL" dataDxfId="7">
      <calculatedColumnFormula>Tabla9[[#This Row],[JUZGADO IV]]+Tabla9[[#This Row],[JUZGADO III]]+Tabla9[[#This Row],[JUZGADO I]]+Tabla9[[#This Row],[ASUNTOS INTERNOS]]</calculatedColumnFormula>
    </tableColumn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la4" displayName="Tabla4" ref="B9:D17" totalsRowShown="0" headerRowDxfId="123" dataDxfId="121" headerRowBorderDxfId="122" tableBorderDxfId="120">
  <sortState xmlns:xlrd2="http://schemas.microsoft.com/office/spreadsheetml/2017/richdata2" ref="B18:D25">
    <sortCondition ref="C18:C25"/>
  </sortState>
  <tableColumns count="3">
    <tableColumn id="1" xr3:uid="{00000000-0010-0000-0100-000001000000}" name="CONCEPTOS" dataDxfId="119" dataCellStyle="Normal 2"/>
    <tableColumn id="2" xr3:uid="{00000000-0010-0000-0100-000002000000}" name="DIC /23" dataDxfId="118" dataCellStyle="Normal 2"/>
    <tableColumn id="3" xr3:uid="{00000000-0010-0000-0100-000003000000}" name="DIC/22" dataDxfId="117" dataCellStyle="Normal 2"/>
  </tableColumns>
  <tableStyleInfo name="TableStyleMedium1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Tabla5" displayName="Tabla5" ref="B11:D16" totalsRowShown="0" headerRowDxfId="116" dataDxfId="114" headerRowBorderDxfId="115" tableBorderDxfId="113">
  <tableColumns count="3">
    <tableColumn id="1" xr3:uid="{00000000-0010-0000-0200-000001000000}" name="CONCEPTO" dataDxfId="112" dataCellStyle="Normal 2"/>
    <tableColumn id="2" xr3:uid="{00000000-0010-0000-0200-000002000000}" name="DIC /23" dataDxfId="111" dataCellStyle="Normal 2"/>
    <tableColumn id="3" xr3:uid="{00000000-0010-0000-0200-000003000000}" name="DIC/22" dataDxfId="110" dataCellStyle="Normal 2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Tabla57" displayName="Tabla57" ref="B13:D18" totalsRowShown="0" headerRowDxfId="109" dataDxfId="107" headerRowBorderDxfId="108" tableBorderDxfId="106">
  <tableColumns count="3">
    <tableColumn id="1" xr3:uid="{00000000-0010-0000-0300-000001000000}" name="CONCEPTO" dataDxfId="105" dataCellStyle="Normal 2"/>
    <tableColumn id="2" xr3:uid="{00000000-0010-0000-0300-000002000000}" name="DIC /23" dataDxfId="104" dataCellStyle="Normal 2"/>
    <tableColumn id="3" xr3:uid="{00000000-0010-0000-0300-000003000000}" name="DIC/22" dataDxfId="103" dataCellStyle="Normal 2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4000000}" name="Tabla12" displayName="Tabla12" ref="B9:G37" totalsRowShown="0" headerRowDxfId="102" dataDxfId="100" headerRowBorderDxfId="101" tableBorderDxfId="99" headerRowCellStyle="Normal 2">
  <tableColumns count="6">
    <tableColumn id="1" xr3:uid="{00000000-0010-0000-0400-000001000000}" name="EDAD" dataDxfId="98"/>
    <tableColumn id="2" xr3:uid="{00000000-0010-0000-0400-000002000000}" name="CHOQUES" dataDxfId="97"/>
    <tableColumn id="3" xr3:uid="{00000000-0010-0000-0400-000003000000}" name="ATROPELLOS" dataDxfId="96"/>
    <tableColumn id="4" xr3:uid="{00000000-0010-0000-0400-000004000000}" name="VOLCADURAS" dataDxfId="95"/>
    <tableColumn id="5" xr3:uid="{00000000-0010-0000-0400-000005000000}" name="CAIDA DE PERSONA" dataDxfId="94"/>
    <tableColumn id="6" xr3:uid="{00000000-0010-0000-0400-000006000000}" name="COMPUTO" dataDxfId="93"/>
  </tableColumns>
  <tableStyleInfo name="TableStyleMedium4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5000000}" name="Tabla15" displayName="Tabla15" ref="B11:G37" totalsRowShown="0" headerRowDxfId="92" dataDxfId="90" headerRowBorderDxfId="91" tableBorderDxfId="89" headerRowCellStyle="Normal 2" dataCellStyle="Normal 2">
  <tableColumns count="6">
    <tableColumn id="1" xr3:uid="{00000000-0010-0000-0500-000001000000}" name="HORA" dataDxfId="88"/>
    <tableColumn id="2" xr3:uid="{00000000-0010-0000-0500-000002000000}" name="CHOQUES" dataDxfId="87" dataCellStyle="Normal 2"/>
    <tableColumn id="3" xr3:uid="{00000000-0010-0000-0500-000003000000}" name="ATROPELLOS" dataDxfId="86" dataCellStyle="Normal 2"/>
    <tableColumn id="4" xr3:uid="{00000000-0010-0000-0500-000004000000}" name="VOLCADURAS" dataDxfId="85" dataCellStyle="Normal 2"/>
    <tableColumn id="5" xr3:uid="{00000000-0010-0000-0500-000005000000}" name="CAIDA DE PERSONA" dataDxfId="84" dataCellStyle="Normal 2"/>
    <tableColumn id="6" xr3:uid="{00000000-0010-0000-0500-000006000000}" name="COMPUTO" dataDxfId="83" dataCellStyle="Normal 2">
      <calculatedColumnFormula>SUM(C12:F12)</calculatedColumnFormula>
    </tableColumn>
  </tableColumns>
  <tableStyleInfo name="TableStyleMedium4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06000000}" name="Tabla1521" displayName="Tabla1521" ref="B11:C37" totalsRowShown="0" headerRowDxfId="82" dataDxfId="80" headerRowBorderDxfId="81" tableBorderDxfId="79" headerRowCellStyle="Normal 2" dataCellStyle="Normal 2">
  <sortState xmlns:xlrd2="http://schemas.microsoft.com/office/spreadsheetml/2017/richdata2" ref="B12:C37">
    <sortCondition ref="B12:B37"/>
  </sortState>
  <tableColumns count="2">
    <tableColumn id="1" xr3:uid="{00000000-0010-0000-0600-000001000000}" name="HORA" dataDxfId="78"/>
    <tableColumn id="2" xr3:uid="{00000000-0010-0000-0600-000002000000}" name="ESTADO  DE EBRIEDAD" dataDxfId="77" dataCellStyle="Normal 2"/>
  </tableColumns>
  <tableStyleInfo name="TableStyleMedium4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07000000}" name="Tabla152122" displayName="Tabla152122" ref="B41:C59" totalsRowShown="0" headerRowDxfId="6" dataDxfId="5" headerRowBorderDxfId="3" tableBorderDxfId="4" totalsRowBorderDxfId="2" headerRowCellStyle="Normal 2" dataCellStyle="Normal 2">
  <sortState xmlns:xlrd2="http://schemas.microsoft.com/office/spreadsheetml/2017/richdata2" ref="B44:C61">
    <sortCondition ref="B44:B61"/>
  </sortState>
  <tableColumns count="2">
    <tableColumn id="1" xr3:uid="{00000000-0010-0000-0700-000001000000}" name="EDAD" dataDxfId="1"/>
    <tableColumn id="2" xr3:uid="{00000000-0010-0000-0700-000002000000}" name="ESTADO  DE EBRIEDAD" dataDxfId="0" dataCellStyle="Normal 2"/>
  </tableColumns>
  <tableStyleInfo name="TableStyleMedium1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08000000}" name="Tabla22" displayName="Tabla22" ref="B64:C66" totalsRowShown="0" headerRowDxfId="76" dataDxfId="74" headerRowBorderDxfId="75" tableBorderDxfId="73" totalsRowBorderDxfId="72" headerRowCellStyle="Normal 2">
  <autoFilter ref="B64:C66" xr:uid="{00000000-0009-0000-0100-000016000000}"/>
  <tableColumns count="2">
    <tableColumn id="1" xr3:uid="{00000000-0010-0000-0800-000001000000}" name="GENERO " dataDxfId="71" dataCellStyle="Normal 2"/>
    <tableColumn id="2" xr3:uid="{00000000-0010-0000-0800-000002000000}" name="E.E." dataDxfId="70" dataCellStyle="Normal 2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table" Target="../tables/table17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table" Target="../tables/table9.xml"/><Relationship Id="rId4" Type="http://schemas.openxmlformats.org/officeDocument/2006/relationships/table" Target="../tables/table8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23"/>
  <sheetViews>
    <sheetView showGridLines="0" view="pageLayout" topLeftCell="A13" zoomScale="75" zoomScaleNormal="75" zoomScaleSheetLayoutView="75" zoomScalePageLayoutView="75" workbookViewId="0">
      <selection activeCell="B41" sqref="B41"/>
    </sheetView>
  </sheetViews>
  <sheetFormatPr baseColWidth="10" defaultRowHeight="12.75"/>
  <cols>
    <col min="1" max="1" width="8.7109375" style="1" customWidth="1"/>
    <col min="2" max="2" width="35.140625" style="1" customWidth="1"/>
    <col min="3" max="3" width="18.42578125" style="1" customWidth="1"/>
    <col min="4" max="4" width="18.5703125" style="1" customWidth="1"/>
    <col min="5" max="16384" width="11.42578125" style="1"/>
  </cols>
  <sheetData>
    <row r="1" spans="2:10" ht="21" customHeight="1">
      <c r="B1" s="2"/>
      <c r="C1" s="2"/>
      <c r="D1" s="2"/>
    </row>
    <row r="2" spans="2:10" ht="30" customHeight="1">
      <c r="B2" s="341" t="s">
        <v>165</v>
      </c>
      <c r="C2" s="350" t="s">
        <v>166</v>
      </c>
      <c r="D2" s="350"/>
      <c r="E2" s="350"/>
      <c r="F2" s="350"/>
      <c r="G2" s="350"/>
      <c r="H2" s="350"/>
      <c r="I2" s="350"/>
      <c r="J2" s="350"/>
    </row>
    <row r="3" spans="2:10" ht="34.5" customHeight="1">
      <c r="B3" s="341"/>
      <c r="C3" s="350"/>
      <c r="D3" s="350"/>
      <c r="E3" s="350"/>
      <c r="F3" s="350"/>
      <c r="G3" s="350"/>
      <c r="H3" s="350"/>
      <c r="I3" s="350"/>
      <c r="J3" s="350"/>
    </row>
    <row r="4" spans="2:10" ht="50.25" customHeight="1">
      <c r="B4" s="341"/>
      <c r="C4" s="341"/>
      <c r="D4" s="341"/>
      <c r="E4" s="341"/>
      <c r="F4" s="341"/>
      <c r="G4" s="341"/>
      <c r="H4" s="341"/>
    </row>
    <row r="5" spans="2:10" ht="4.5" customHeight="1">
      <c r="B5" s="2"/>
      <c r="C5" s="2"/>
      <c r="D5" s="2"/>
    </row>
    <row r="6" spans="2:10" hidden="1">
      <c r="B6" s="2"/>
      <c r="C6" s="2"/>
      <c r="D6" s="2"/>
    </row>
    <row r="7" spans="2:10">
      <c r="B7" s="2"/>
      <c r="C7" s="2"/>
      <c r="D7" s="2"/>
    </row>
    <row r="8" spans="2:10">
      <c r="B8" s="2"/>
      <c r="C8" s="2"/>
      <c r="D8" s="2"/>
    </row>
    <row r="9" spans="2:10" ht="5.25" customHeight="1">
      <c r="B9" s="2"/>
      <c r="C9" s="2"/>
      <c r="D9" s="73"/>
    </row>
    <row r="10" spans="2:10" ht="21" customHeight="1">
      <c r="B10" s="221" t="s">
        <v>0</v>
      </c>
      <c r="C10" s="222" t="s">
        <v>184</v>
      </c>
      <c r="D10" s="223" t="s">
        <v>161</v>
      </c>
    </row>
    <row r="11" spans="2:10" ht="30.95" customHeight="1">
      <c r="B11" s="219" t="s">
        <v>1</v>
      </c>
      <c r="C11" s="188">
        <v>276</v>
      </c>
      <c r="D11" s="174">
        <v>340</v>
      </c>
    </row>
    <row r="12" spans="2:10" ht="30.95" customHeight="1">
      <c r="B12" s="219" t="s">
        <v>2</v>
      </c>
      <c r="C12" s="188">
        <v>17</v>
      </c>
      <c r="D12" s="174">
        <v>18</v>
      </c>
    </row>
    <row r="13" spans="2:10" ht="30.95" customHeight="1">
      <c r="B13" s="219" t="s">
        <v>3</v>
      </c>
      <c r="C13" s="188">
        <v>7</v>
      </c>
      <c r="D13" s="174">
        <v>14</v>
      </c>
    </row>
    <row r="14" spans="2:10" ht="30.95" customHeight="1">
      <c r="B14" s="219" t="s">
        <v>4</v>
      </c>
      <c r="C14" s="188">
        <v>0</v>
      </c>
      <c r="D14" s="174">
        <v>2</v>
      </c>
    </row>
    <row r="15" spans="2:10" ht="12.75" customHeight="1">
      <c r="B15" s="219"/>
      <c r="C15" s="188"/>
      <c r="D15" s="174"/>
    </row>
    <row r="16" spans="2:10" ht="30.95" customHeight="1">
      <c r="B16" s="311" t="s">
        <v>5</v>
      </c>
      <c r="C16" s="312">
        <f>C11+C12+C13+C14</f>
        <v>300</v>
      </c>
      <c r="D16" s="312">
        <f>D11+D12+D13+D14</f>
        <v>374</v>
      </c>
    </row>
    <row r="17" spans="2:5" ht="12.75" customHeight="1">
      <c r="B17" s="219"/>
      <c r="C17" s="188"/>
      <c r="D17" s="174"/>
    </row>
    <row r="18" spans="2:5" ht="30.95" customHeight="1">
      <c r="B18" s="219" t="s">
        <v>6</v>
      </c>
      <c r="C18" s="188">
        <v>184</v>
      </c>
      <c r="D18" s="174">
        <v>232</v>
      </c>
    </row>
    <row r="19" spans="2:5" ht="30.95" customHeight="1">
      <c r="B19" s="220" t="s">
        <v>7</v>
      </c>
      <c r="C19" s="189">
        <v>4</v>
      </c>
      <c r="D19" s="175">
        <v>10</v>
      </c>
    </row>
    <row r="20" spans="2:5" ht="9" customHeight="1">
      <c r="E20" s="72"/>
    </row>
    <row r="21" spans="2:5">
      <c r="E21" s="72"/>
    </row>
    <row r="22" spans="2:5">
      <c r="E22" s="72"/>
    </row>
    <row r="23" spans="2:5">
      <c r="E23" s="72"/>
    </row>
  </sheetData>
  <mergeCells count="1">
    <mergeCell ref="C2:J3"/>
  </mergeCells>
  <printOptions horizontalCentered="1"/>
  <pageMargins left="0.25" right="0.25" top="0.75" bottom="0.75" header="0.3" footer="0.3"/>
  <pageSetup scale="70" orientation="landscape" r:id="rId1"/>
  <headerFooter alignWithMargins="0">
    <oddHeader xml:space="preserve">&amp;L
</oddHeader>
  </headerFooter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C4:D37"/>
  <sheetViews>
    <sheetView showGridLines="0" view="pageLayout" zoomScaleNormal="100" workbookViewId="0">
      <selection activeCell="B27" sqref="B27"/>
    </sheetView>
  </sheetViews>
  <sheetFormatPr baseColWidth="10" defaultRowHeight="12.75"/>
  <cols>
    <col min="1" max="1" width="3.7109375" customWidth="1"/>
    <col min="2" max="2" width="2.140625" customWidth="1"/>
    <col min="3" max="3" width="62.5703125" customWidth="1"/>
    <col min="4" max="4" width="15.28515625" customWidth="1"/>
    <col min="5" max="5" width="12.85546875" customWidth="1"/>
  </cols>
  <sheetData>
    <row r="4" spans="3:4" ht="12.75" customHeight="1">
      <c r="C4" s="383" t="s">
        <v>175</v>
      </c>
      <c r="D4" s="383"/>
    </row>
    <row r="5" spans="3:4" ht="12.75" customHeight="1">
      <c r="C5" s="383"/>
      <c r="D5" s="383"/>
    </row>
    <row r="6" spans="3:4" ht="24.75" customHeight="1">
      <c r="C6" s="383"/>
      <c r="D6" s="383"/>
    </row>
    <row r="7" spans="3:4" hidden="1"/>
    <row r="8" spans="3:4">
      <c r="C8" s="16" t="s">
        <v>153</v>
      </c>
    </row>
    <row r="9" spans="3:4" ht="13.5" thickBot="1"/>
    <row r="10" spans="3:4" ht="31.5" customHeight="1" thickBot="1">
      <c r="C10" s="381" t="s">
        <v>174</v>
      </c>
      <c r="D10" s="382"/>
    </row>
    <row r="11" spans="3:4" ht="15">
      <c r="C11" s="280" t="s">
        <v>104</v>
      </c>
      <c r="D11" s="281" t="s">
        <v>105</v>
      </c>
    </row>
    <row r="12" spans="3:4" ht="15.75">
      <c r="C12" s="282" t="s">
        <v>123</v>
      </c>
      <c r="D12" s="283"/>
    </row>
    <row r="13" spans="3:4" ht="15">
      <c r="C13" s="284" t="s">
        <v>185</v>
      </c>
      <c r="D13" s="285">
        <v>2</v>
      </c>
    </row>
    <row r="14" spans="3:4" ht="15">
      <c r="C14" s="286" t="s">
        <v>186</v>
      </c>
      <c r="D14" s="283">
        <v>2</v>
      </c>
    </row>
    <row r="15" spans="3:4" ht="15">
      <c r="C15" s="286" t="s">
        <v>187</v>
      </c>
      <c r="D15" s="287">
        <v>2</v>
      </c>
    </row>
    <row r="16" spans="3:4" ht="15">
      <c r="C16" s="286" t="s">
        <v>188</v>
      </c>
      <c r="D16" s="283">
        <v>2</v>
      </c>
    </row>
    <row r="17" spans="3:4" ht="15">
      <c r="C17" s="286" t="s">
        <v>189</v>
      </c>
      <c r="D17" s="283">
        <v>2</v>
      </c>
    </row>
    <row r="18" spans="3:4" ht="15">
      <c r="C18" s="286" t="s">
        <v>190</v>
      </c>
      <c r="D18" s="283">
        <v>2</v>
      </c>
    </row>
    <row r="19" spans="3:4" ht="15">
      <c r="C19" s="286" t="s">
        <v>191</v>
      </c>
      <c r="D19" s="283">
        <v>2</v>
      </c>
    </row>
    <row r="20" spans="3:4" ht="15">
      <c r="C20" s="286" t="s">
        <v>192</v>
      </c>
      <c r="D20" s="283">
        <v>2</v>
      </c>
    </row>
    <row r="21" spans="3:4" ht="15">
      <c r="C21" s="286" t="s">
        <v>193</v>
      </c>
      <c r="D21" s="283">
        <v>2</v>
      </c>
    </row>
    <row r="22" spans="3:4" ht="15">
      <c r="C22" s="286"/>
      <c r="D22" s="287"/>
    </row>
    <row r="23" spans="3:4" ht="15.75">
      <c r="C23" s="282" t="s">
        <v>142</v>
      </c>
      <c r="D23" s="288"/>
    </row>
    <row r="24" spans="3:4" ht="15">
      <c r="C24" s="286" t="s">
        <v>194</v>
      </c>
      <c r="D24" s="287">
        <v>5</v>
      </c>
    </row>
    <row r="25" spans="3:4" ht="15">
      <c r="C25" s="286" t="s">
        <v>195</v>
      </c>
      <c r="D25" s="283">
        <v>2</v>
      </c>
    </row>
    <row r="26" spans="3:4" ht="15">
      <c r="C26" s="286"/>
      <c r="D26" s="283"/>
    </row>
    <row r="27" spans="3:4" ht="15">
      <c r="C27" s="289" t="s">
        <v>143</v>
      </c>
      <c r="D27" s="283"/>
    </row>
    <row r="28" spans="3:4" ht="15">
      <c r="C28" s="316" t="s">
        <v>196</v>
      </c>
      <c r="D28" s="288">
        <v>4</v>
      </c>
    </row>
    <row r="29" spans="3:4" ht="15">
      <c r="C29" s="316" t="s">
        <v>197</v>
      </c>
      <c r="D29" s="288">
        <v>3</v>
      </c>
    </row>
    <row r="30" spans="3:4" ht="15">
      <c r="C30" s="286" t="s">
        <v>198</v>
      </c>
      <c r="D30" s="288">
        <v>2</v>
      </c>
    </row>
    <row r="31" spans="3:4" ht="15">
      <c r="C31" s="286" t="s">
        <v>199</v>
      </c>
      <c r="D31" s="287">
        <v>2</v>
      </c>
    </row>
    <row r="32" spans="3:4" ht="15">
      <c r="C32" s="316" t="s">
        <v>200</v>
      </c>
      <c r="D32" s="290">
        <v>2</v>
      </c>
    </row>
    <row r="33" spans="3:4" ht="15">
      <c r="C33" s="286" t="s">
        <v>201</v>
      </c>
      <c r="D33" s="283">
        <v>15</v>
      </c>
    </row>
    <row r="34" spans="3:4" ht="15">
      <c r="C34" s="286"/>
      <c r="D34" s="283"/>
    </row>
    <row r="35" spans="3:4" ht="15">
      <c r="C35" s="286"/>
      <c r="D35" s="283"/>
    </row>
    <row r="36" spans="3:4" ht="15">
      <c r="C36" s="327"/>
      <c r="D36" s="328"/>
    </row>
    <row r="37" spans="3:4" ht="15">
      <c r="C37" s="286"/>
      <c r="D37" s="285"/>
    </row>
  </sheetData>
  <mergeCells count="2">
    <mergeCell ref="C10:D10"/>
    <mergeCell ref="C4:D6"/>
  </mergeCells>
  <pageMargins left="0.25" right="0.25" top="0.75" bottom="0.75" header="0.3" footer="0.3"/>
  <pageSetup orientation="portrait" r:id="rId1"/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6:O30"/>
  <sheetViews>
    <sheetView showGridLines="0" view="pageLayout" topLeftCell="A16" zoomScale="75" zoomScaleNormal="100" zoomScaleSheetLayoutView="75" zoomScalePageLayoutView="75" workbookViewId="0">
      <selection activeCell="B27" sqref="B27"/>
    </sheetView>
  </sheetViews>
  <sheetFormatPr baseColWidth="10" defaultRowHeight="15"/>
  <cols>
    <col min="1" max="1" width="26" style="10" customWidth="1"/>
    <col min="2" max="2" width="15.28515625" style="10" customWidth="1"/>
    <col min="3" max="3" width="16" style="10" customWidth="1"/>
    <col min="4" max="245" width="11.42578125" style="10"/>
    <col min="246" max="246" width="29.7109375" style="10" customWidth="1"/>
    <col min="247" max="247" width="9.42578125" style="10" customWidth="1"/>
    <col min="248" max="248" width="9.85546875" style="10" customWidth="1"/>
    <col min="249" max="249" width="8.7109375" style="10" customWidth="1"/>
    <col min="250" max="250" width="9.28515625" style="10" customWidth="1"/>
    <col min="251" max="251" width="8.140625" style="10" customWidth="1"/>
    <col min="252" max="252" width="8.28515625" style="10" customWidth="1"/>
    <col min="253" max="253" width="9.140625" style="10" customWidth="1"/>
    <col min="254" max="254" width="9.85546875" style="10" customWidth="1"/>
    <col min="255" max="255" width="10" style="10" customWidth="1"/>
    <col min="256" max="256" width="9.7109375" style="10" customWidth="1"/>
    <col min="257" max="257" width="7.42578125" style="10" customWidth="1"/>
    <col min="258" max="258" width="10" style="10" customWidth="1"/>
    <col min="259" max="259" width="12.7109375" style="10" customWidth="1"/>
    <col min="260" max="501" width="11.42578125" style="10"/>
    <col min="502" max="502" width="29.7109375" style="10" customWidth="1"/>
    <col min="503" max="503" width="9.42578125" style="10" customWidth="1"/>
    <col min="504" max="504" width="9.85546875" style="10" customWidth="1"/>
    <col min="505" max="505" width="8.7109375" style="10" customWidth="1"/>
    <col min="506" max="506" width="9.28515625" style="10" customWidth="1"/>
    <col min="507" max="507" width="8.140625" style="10" customWidth="1"/>
    <col min="508" max="508" width="8.28515625" style="10" customWidth="1"/>
    <col min="509" max="509" width="9.140625" style="10" customWidth="1"/>
    <col min="510" max="510" width="9.85546875" style="10" customWidth="1"/>
    <col min="511" max="511" width="10" style="10" customWidth="1"/>
    <col min="512" max="512" width="9.7109375" style="10" customWidth="1"/>
    <col min="513" max="513" width="7.42578125" style="10" customWidth="1"/>
    <col min="514" max="514" width="10" style="10" customWidth="1"/>
    <col min="515" max="515" width="12.7109375" style="10" customWidth="1"/>
    <col min="516" max="757" width="11.42578125" style="10"/>
    <col min="758" max="758" width="29.7109375" style="10" customWidth="1"/>
    <col min="759" max="759" width="9.42578125" style="10" customWidth="1"/>
    <col min="760" max="760" width="9.85546875" style="10" customWidth="1"/>
    <col min="761" max="761" width="8.7109375" style="10" customWidth="1"/>
    <col min="762" max="762" width="9.28515625" style="10" customWidth="1"/>
    <col min="763" max="763" width="8.140625" style="10" customWidth="1"/>
    <col min="764" max="764" width="8.28515625" style="10" customWidth="1"/>
    <col min="765" max="765" width="9.140625" style="10" customWidth="1"/>
    <col min="766" max="766" width="9.85546875" style="10" customWidth="1"/>
    <col min="767" max="767" width="10" style="10" customWidth="1"/>
    <col min="768" max="768" width="9.7109375" style="10" customWidth="1"/>
    <col min="769" max="769" width="7.42578125" style="10" customWidth="1"/>
    <col min="770" max="770" width="10" style="10" customWidth="1"/>
    <col min="771" max="771" width="12.7109375" style="10" customWidth="1"/>
    <col min="772" max="1013" width="11.42578125" style="10"/>
    <col min="1014" max="1014" width="29.7109375" style="10" customWidth="1"/>
    <col min="1015" max="1015" width="9.42578125" style="10" customWidth="1"/>
    <col min="1016" max="1016" width="9.85546875" style="10" customWidth="1"/>
    <col min="1017" max="1017" width="8.7109375" style="10" customWidth="1"/>
    <col min="1018" max="1018" width="9.28515625" style="10" customWidth="1"/>
    <col min="1019" max="1019" width="8.140625" style="10" customWidth="1"/>
    <col min="1020" max="1020" width="8.28515625" style="10" customWidth="1"/>
    <col min="1021" max="1021" width="9.140625" style="10" customWidth="1"/>
    <col min="1022" max="1022" width="9.85546875" style="10" customWidth="1"/>
    <col min="1023" max="1023" width="10" style="10" customWidth="1"/>
    <col min="1024" max="1024" width="9.7109375" style="10" customWidth="1"/>
    <col min="1025" max="1025" width="7.42578125" style="10" customWidth="1"/>
    <col min="1026" max="1026" width="10" style="10" customWidth="1"/>
    <col min="1027" max="1027" width="12.7109375" style="10" customWidth="1"/>
    <col min="1028" max="1269" width="11.42578125" style="10"/>
    <col min="1270" max="1270" width="29.7109375" style="10" customWidth="1"/>
    <col min="1271" max="1271" width="9.42578125" style="10" customWidth="1"/>
    <col min="1272" max="1272" width="9.85546875" style="10" customWidth="1"/>
    <col min="1273" max="1273" width="8.7109375" style="10" customWidth="1"/>
    <col min="1274" max="1274" width="9.28515625" style="10" customWidth="1"/>
    <col min="1275" max="1275" width="8.140625" style="10" customWidth="1"/>
    <col min="1276" max="1276" width="8.28515625" style="10" customWidth="1"/>
    <col min="1277" max="1277" width="9.140625" style="10" customWidth="1"/>
    <col min="1278" max="1278" width="9.85546875" style="10" customWidth="1"/>
    <col min="1279" max="1279" width="10" style="10" customWidth="1"/>
    <col min="1280" max="1280" width="9.7109375" style="10" customWidth="1"/>
    <col min="1281" max="1281" width="7.42578125" style="10" customWidth="1"/>
    <col min="1282" max="1282" width="10" style="10" customWidth="1"/>
    <col min="1283" max="1283" width="12.7109375" style="10" customWidth="1"/>
    <col min="1284" max="1525" width="11.42578125" style="10"/>
    <col min="1526" max="1526" width="29.7109375" style="10" customWidth="1"/>
    <col min="1527" max="1527" width="9.42578125" style="10" customWidth="1"/>
    <col min="1528" max="1528" width="9.85546875" style="10" customWidth="1"/>
    <col min="1529" max="1529" width="8.7109375" style="10" customWidth="1"/>
    <col min="1530" max="1530" width="9.28515625" style="10" customWidth="1"/>
    <col min="1531" max="1531" width="8.140625" style="10" customWidth="1"/>
    <col min="1532" max="1532" width="8.28515625" style="10" customWidth="1"/>
    <col min="1533" max="1533" width="9.140625" style="10" customWidth="1"/>
    <col min="1534" max="1534" width="9.85546875" style="10" customWidth="1"/>
    <col min="1535" max="1535" width="10" style="10" customWidth="1"/>
    <col min="1536" max="1536" width="9.7109375" style="10" customWidth="1"/>
    <col min="1537" max="1537" width="7.42578125" style="10" customWidth="1"/>
    <col min="1538" max="1538" width="10" style="10" customWidth="1"/>
    <col min="1539" max="1539" width="12.7109375" style="10" customWidth="1"/>
    <col min="1540" max="1781" width="11.42578125" style="10"/>
    <col min="1782" max="1782" width="29.7109375" style="10" customWidth="1"/>
    <col min="1783" max="1783" width="9.42578125" style="10" customWidth="1"/>
    <col min="1784" max="1784" width="9.85546875" style="10" customWidth="1"/>
    <col min="1785" max="1785" width="8.7109375" style="10" customWidth="1"/>
    <col min="1786" max="1786" width="9.28515625" style="10" customWidth="1"/>
    <col min="1787" max="1787" width="8.140625" style="10" customWidth="1"/>
    <col min="1788" max="1788" width="8.28515625" style="10" customWidth="1"/>
    <col min="1789" max="1789" width="9.140625" style="10" customWidth="1"/>
    <col min="1790" max="1790" width="9.85546875" style="10" customWidth="1"/>
    <col min="1791" max="1791" width="10" style="10" customWidth="1"/>
    <col min="1792" max="1792" width="9.7109375" style="10" customWidth="1"/>
    <col min="1793" max="1793" width="7.42578125" style="10" customWidth="1"/>
    <col min="1794" max="1794" width="10" style="10" customWidth="1"/>
    <col min="1795" max="1795" width="12.7109375" style="10" customWidth="1"/>
    <col min="1796" max="2037" width="11.42578125" style="10"/>
    <col min="2038" max="2038" width="29.7109375" style="10" customWidth="1"/>
    <col min="2039" max="2039" width="9.42578125" style="10" customWidth="1"/>
    <col min="2040" max="2040" width="9.85546875" style="10" customWidth="1"/>
    <col min="2041" max="2041" width="8.7109375" style="10" customWidth="1"/>
    <col min="2042" max="2042" width="9.28515625" style="10" customWidth="1"/>
    <col min="2043" max="2043" width="8.140625" style="10" customWidth="1"/>
    <col min="2044" max="2044" width="8.28515625" style="10" customWidth="1"/>
    <col min="2045" max="2045" width="9.140625" style="10" customWidth="1"/>
    <col min="2046" max="2046" width="9.85546875" style="10" customWidth="1"/>
    <col min="2047" max="2047" width="10" style="10" customWidth="1"/>
    <col min="2048" max="2048" width="9.7109375" style="10" customWidth="1"/>
    <col min="2049" max="2049" width="7.42578125" style="10" customWidth="1"/>
    <col min="2050" max="2050" width="10" style="10" customWidth="1"/>
    <col min="2051" max="2051" width="12.7109375" style="10" customWidth="1"/>
    <col min="2052" max="2293" width="11.42578125" style="10"/>
    <col min="2294" max="2294" width="29.7109375" style="10" customWidth="1"/>
    <col min="2295" max="2295" width="9.42578125" style="10" customWidth="1"/>
    <col min="2296" max="2296" width="9.85546875" style="10" customWidth="1"/>
    <col min="2297" max="2297" width="8.7109375" style="10" customWidth="1"/>
    <col min="2298" max="2298" width="9.28515625" style="10" customWidth="1"/>
    <col min="2299" max="2299" width="8.140625" style="10" customWidth="1"/>
    <col min="2300" max="2300" width="8.28515625" style="10" customWidth="1"/>
    <col min="2301" max="2301" width="9.140625" style="10" customWidth="1"/>
    <col min="2302" max="2302" width="9.85546875" style="10" customWidth="1"/>
    <col min="2303" max="2303" width="10" style="10" customWidth="1"/>
    <col min="2304" max="2304" width="9.7109375" style="10" customWidth="1"/>
    <col min="2305" max="2305" width="7.42578125" style="10" customWidth="1"/>
    <col min="2306" max="2306" width="10" style="10" customWidth="1"/>
    <col min="2307" max="2307" width="12.7109375" style="10" customWidth="1"/>
    <col min="2308" max="2549" width="11.42578125" style="10"/>
    <col min="2550" max="2550" width="29.7109375" style="10" customWidth="1"/>
    <col min="2551" max="2551" width="9.42578125" style="10" customWidth="1"/>
    <col min="2552" max="2552" width="9.85546875" style="10" customWidth="1"/>
    <col min="2553" max="2553" width="8.7109375" style="10" customWidth="1"/>
    <col min="2554" max="2554" width="9.28515625" style="10" customWidth="1"/>
    <col min="2555" max="2555" width="8.140625" style="10" customWidth="1"/>
    <col min="2556" max="2556" width="8.28515625" style="10" customWidth="1"/>
    <col min="2557" max="2557" width="9.140625" style="10" customWidth="1"/>
    <col min="2558" max="2558" width="9.85546875" style="10" customWidth="1"/>
    <col min="2559" max="2559" width="10" style="10" customWidth="1"/>
    <col min="2560" max="2560" width="9.7109375" style="10" customWidth="1"/>
    <col min="2561" max="2561" width="7.42578125" style="10" customWidth="1"/>
    <col min="2562" max="2562" width="10" style="10" customWidth="1"/>
    <col min="2563" max="2563" width="12.7109375" style="10" customWidth="1"/>
    <col min="2564" max="2805" width="11.42578125" style="10"/>
    <col min="2806" max="2806" width="29.7109375" style="10" customWidth="1"/>
    <col min="2807" max="2807" width="9.42578125" style="10" customWidth="1"/>
    <col min="2808" max="2808" width="9.85546875" style="10" customWidth="1"/>
    <col min="2809" max="2809" width="8.7109375" style="10" customWidth="1"/>
    <col min="2810" max="2810" width="9.28515625" style="10" customWidth="1"/>
    <col min="2811" max="2811" width="8.140625" style="10" customWidth="1"/>
    <col min="2812" max="2812" width="8.28515625" style="10" customWidth="1"/>
    <col min="2813" max="2813" width="9.140625" style="10" customWidth="1"/>
    <col min="2814" max="2814" width="9.85546875" style="10" customWidth="1"/>
    <col min="2815" max="2815" width="10" style="10" customWidth="1"/>
    <col min="2816" max="2816" width="9.7109375" style="10" customWidth="1"/>
    <col min="2817" max="2817" width="7.42578125" style="10" customWidth="1"/>
    <col min="2818" max="2818" width="10" style="10" customWidth="1"/>
    <col min="2819" max="2819" width="12.7109375" style="10" customWidth="1"/>
    <col min="2820" max="3061" width="11.42578125" style="10"/>
    <col min="3062" max="3062" width="29.7109375" style="10" customWidth="1"/>
    <col min="3063" max="3063" width="9.42578125" style="10" customWidth="1"/>
    <col min="3064" max="3064" width="9.85546875" style="10" customWidth="1"/>
    <col min="3065" max="3065" width="8.7109375" style="10" customWidth="1"/>
    <col min="3066" max="3066" width="9.28515625" style="10" customWidth="1"/>
    <col min="3067" max="3067" width="8.140625" style="10" customWidth="1"/>
    <col min="3068" max="3068" width="8.28515625" style="10" customWidth="1"/>
    <col min="3069" max="3069" width="9.140625" style="10" customWidth="1"/>
    <col min="3070" max="3070" width="9.85546875" style="10" customWidth="1"/>
    <col min="3071" max="3071" width="10" style="10" customWidth="1"/>
    <col min="3072" max="3072" width="9.7109375" style="10" customWidth="1"/>
    <col min="3073" max="3073" width="7.42578125" style="10" customWidth="1"/>
    <col min="3074" max="3074" width="10" style="10" customWidth="1"/>
    <col min="3075" max="3075" width="12.7109375" style="10" customWidth="1"/>
    <col min="3076" max="3317" width="11.42578125" style="10"/>
    <col min="3318" max="3318" width="29.7109375" style="10" customWidth="1"/>
    <col min="3319" max="3319" width="9.42578125" style="10" customWidth="1"/>
    <col min="3320" max="3320" width="9.85546875" style="10" customWidth="1"/>
    <col min="3321" max="3321" width="8.7109375" style="10" customWidth="1"/>
    <col min="3322" max="3322" width="9.28515625" style="10" customWidth="1"/>
    <col min="3323" max="3323" width="8.140625" style="10" customWidth="1"/>
    <col min="3324" max="3324" width="8.28515625" style="10" customWidth="1"/>
    <col min="3325" max="3325" width="9.140625" style="10" customWidth="1"/>
    <col min="3326" max="3326" width="9.85546875" style="10" customWidth="1"/>
    <col min="3327" max="3327" width="10" style="10" customWidth="1"/>
    <col min="3328" max="3328" width="9.7109375" style="10" customWidth="1"/>
    <col min="3329" max="3329" width="7.42578125" style="10" customWidth="1"/>
    <col min="3330" max="3330" width="10" style="10" customWidth="1"/>
    <col min="3331" max="3331" width="12.7109375" style="10" customWidth="1"/>
    <col min="3332" max="3573" width="11.42578125" style="10"/>
    <col min="3574" max="3574" width="29.7109375" style="10" customWidth="1"/>
    <col min="3575" max="3575" width="9.42578125" style="10" customWidth="1"/>
    <col min="3576" max="3576" width="9.85546875" style="10" customWidth="1"/>
    <col min="3577" max="3577" width="8.7109375" style="10" customWidth="1"/>
    <col min="3578" max="3578" width="9.28515625" style="10" customWidth="1"/>
    <col min="3579" max="3579" width="8.140625" style="10" customWidth="1"/>
    <col min="3580" max="3580" width="8.28515625" style="10" customWidth="1"/>
    <col min="3581" max="3581" width="9.140625" style="10" customWidth="1"/>
    <col min="3582" max="3582" width="9.85546875" style="10" customWidth="1"/>
    <col min="3583" max="3583" width="10" style="10" customWidth="1"/>
    <col min="3584" max="3584" width="9.7109375" style="10" customWidth="1"/>
    <col min="3585" max="3585" width="7.42578125" style="10" customWidth="1"/>
    <col min="3586" max="3586" width="10" style="10" customWidth="1"/>
    <col min="3587" max="3587" width="12.7109375" style="10" customWidth="1"/>
    <col min="3588" max="3829" width="11.42578125" style="10"/>
    <col min="3830" max="3830" width="29.7109375" style="10" customWidth="1"/>
    <col min="3831" max="3831" width="9.42578125" style="10" customWidth="1"/>
    <col min="3832" max="3832" width="9.85546875" style="10" customWidth="1"/>
    <col min="3833" max="3833" width="8.7109375" style="10" customWidth="1"/>
    <col min="3834" max="3834" width="9.28515625" style="10" customWidth="1"/>
    <col min="3835" max="3835" width="8.140625" style="10" customWidth="1"/>
    <col min="3836" max="3836" width="8.28515625" style="10" customWidth="1"/>
    <col min="3837" max="3837" width="9.140625" style="10" customWidth="1"/>
    <col min="3838" max="3838" width="9.85546875" style="10" customWidth="1"/>
    <col min="3839" max="3839" width="10" style="10" customWidth="1"/>
    <col min="3840" max="3840" width="9.7109375" style="10" customWidth="1"/>
    <col min="3841" max="3841" width="7.42578125" style="10" customWidth="1"/>
    <col min="3842" max="3842" width="10" style="10" customWidth="1"/>
    <col min="3843" max="3843" width="12.7109375" style="10" customWidth="1"/>
    <col min="3844" max="4085" width="11.42578125" style="10"/>
    <col min="4086" max="4086" width="29.7109375" style="10" customWidth="1"/>
    <col min="4087" max="4087" width="9.42578125" style="10" customWidth="1"/>
    <col min="4088" max="4088" width="9.85546875" style="10" customWidth="1"/>
    <col min="4089" max="4089" width="8.7109375" style="10" customWidth="1"/>
    <col min="4090" max="4090" width="9.28515625" style="10" customWidth="1"/>
    <col min="4091" max="4091" width="8.140625" style="10" customWidth="1"/>
    <col min="4092" max="4092" width="8.28515625" style="10" customWidth="1"/>
    <col min="4093" max="4093" width="9.140625" style="10" customWidth="1"/>
    <col min="4094" max="4094" width="9.85546875" style="10" customWidth="1"/>
    <col min="4095" max="4095" width="10" style="10" customWidth="1"/>
    <col min="4096" max="4096" width="9.7109375" style="10" customWidth="1"/>
    <col min="4097" max="4097" width="7.42578125" style="10" customWidth="1"/>
    <col min="4098" max="4098" width="10" style="10" customWidth="1"/>
    <col min="4099" max="4099" width="12.7109375" style="10" customWidth="1"/>
    <col min="4100" max="4341" width="11.42578125" style="10"/>
    <col min="4342" max="4342" width="29.7109375" style="10" customWidth="1"/>
    <col min="4343" max="4343" width="9.42578125" style="10" customWidth="1"/>
    <col min="4344" max="4344" width="9.85546875" style="10" customWidth="1"/>
    <col min="4345" max="4345" width="8.7109375" style="10" customWidth="1"/>
    <col min="4346" max="4346" width="9.28515625" style="10" customWidth="1"/>
    <col min="4347" max="4347" width="8.140625" style="10" customWidth="1"/>
    <col min="4348" max="4348" width="8.28515625" style="10" customWidth="1"/>
    <col min="4349" max="4349" width="9.140625" style="10" customWidth="1"/>
    <col min="4350" max="4350" width="9.85546875" style="10" customWidth="1"/>
    <col min="4351" max="4351" width="10" style="10" customWidth="1"/>
    <col min="4352" max="4352" width="9.7109375" style="10" customWidth="1"/>
    <col min="4353" max="4353" width="7.42578125" style="10" customWidth="1"/>
    <col min="4354" max="4354" width="10" style="10" customWidth="1"/>
    <col min="4355" max="4355" width="12.7109375" style="10" customWidth="1"/>
    <col min="4356" max="4597" width="11.42578125" style="10"/>
    <col min="4598" max="4598" width="29.7109375" style="10" customWidth="1"/>
    <col min="4599" max="4599" width="9.42578125" style="10" customWidth="1"/>
    <col min="4600" max="4600" width="9.85546875" style="10" customWidth="1"/>
    <col min="4601" max="4601" width="8.7109375" style="10" customWidth="1"/>
    <col min="4602" max="4602" width="9.28515625" style="10" customWidth="1"/>
    <col min="4603" max="4603" width="8.140625" style="10" customWidth="1"/>
    <col min="4604" max="4604" width="8.28515625" style="10" customWidth="1"/>
    <col min="4605" max="4605" width="9.140625" style="10" customWidth="1"/>
    <col min="4606" max="4606" width="9.85546875" style="10" customWidth="1"/>
    <col min="4607" max="4607" width="10" style="10" customWidth="1"/>
    <col min="4608" max="4608" width="9.7109375" style="10" customWidth="1"/>
    <col min="4609" max="4609" width="7.42578125" style="10" customWidth="1"/>
    <col min="4610" max="4610" width="10" style="10" customWidth="1"/>
    <col min="4611" max="4611" width="12.7109375" style="10" customWidth="1"/>
    <col min="4612" max="4853" width="11.42578125" style="10"/>
    <col min="4854" max="4854" width="29.7109375" style="10" customWidth="1"/>
    <col min="4855" max="4855" width="9.42578125" style="10" customWidth="1"/>
    <col min="4856" max="4856" width="9.85546875" style="10" customWidth="1"/>
    <col min="4857" max="4857" width="8.7109375" style="10" customWidth="1"/>
    <col min="4858" max="4858" width="9.28515625" style="10" customWidth="1"/>
    <col min="4859" max="4859" width="8.140625" style="10" customWidth="1"/>
    <col min="4860" max="4860" width="8.28515625" style="10" customWidth="1"/>
    <col min="4861" max="4861" width="9.140625" style="10" customWidth="1"/>
    <col min="4862" max="4862" width="9.85546875" style="10" customWidth="1"/>
    <col min="4863" max="4863" width="10" style="10" customWidth="1"/>
    <col min="4864" max="4864" width="9.7109375" style="10" customWidth="1"/>
    <col min="4865" max="4865" width="7.42578125" style="10" customWidth="1"/>
    <col min="4866" max="4866" width="10" style="10" customWidth="1"/>
    <col min="4867" max="4867" width="12.7109375" style="10" customWidth="1"/>
    <col min="4868" max="5109" width="11.42578125" style="10"/>
    <col min="5110" max="5110" width="29.7109375" style="10" customWidth="1"/>
    <col min="5111" max="5111" width="9.42578125" style="10" customWidth="1"/>
    <col min="5112" max="5112" width="9.85546875" style="10" customWidth="1"/>
    <col min="5113" max="5113" width="8.7109375" style="10" customWidth="1"/>
    <col min="5114" max="5114" width="9.28515625" style="10" customWidth="1"/>
    <col min="5115" max="5115" width="8.140625" style="10" customWidth="1"/>
    <col min="5116" max="5116" width="8.28515625" style="10" customWidth="1"/>
    <col min="5117" max="5117" width="9.140625" style="10" customWidth="1"/>
    <col min="5118" max="5118" width="9.85546875" style="10" customWidth="1"/>
    <col min="5119" max="5119" width="10" style="10" customWidth="1"/>
    <col min="5120" max="5120" width="9.7109375" style="10" customWidth="1"/>
    <col min="5121" max="5121" width="7.42578125" style="10" customWidth="1"/>
    <col min="5122" max="5122" width="10" style="10" customWidth="1"/>
    <col min="5123" max="5123" width="12.7109375" style="10" customWidth="1"/>
    <col min="5124" max="5365" width="11.42578125" style="10"/>
    <col min="5366" max="5366" width="29.7109375" style="10" customWidth="1"/>
    <col min="5367" max="5367" width="9.42578125" style="10" customWidth="1"/>
    <col min="5368" max="5368" width="9.85546875" style="10" customWidth="1"/>
    <col min="5369" max="5369" width="8.7109375" style="10" customWidth="1"/>
    <col min="5370" max="5370" width="9.28515625" style="10" customWidth="1"/>
    <col min="5371" max="5371" width="8.140625" style="10" customWidth="1"/>
    <col min="5372" max="5372" width="8.28515625" style="10" customWidth="1"/>
    <col min="5373" max="5373" width="9.140625" style="10" customWidth="1"/>
    <col min="5374" max="5374" width="9.85546875" style="10" customWidth="1"/>
    <col min="5375" max="5375" width="10" style="10" customWidth="1"/>
    <col min="5376" max="5376" width="9.7109375" style="10" customWidth="1"/>
    <col min="5377" max="5377" width="7.42578125" style="10" customWidth="1"/>
    <col min="5378" max="5378" width="10" style="10" customWidth="1"/>
    <col min="5379" max="5379" width="12.7109375" style="10" customWidth="1"/>
    <col min="5380" max="5621" width="11.42578125" style="10"/>
    <col min="5622" max="5622" width="29.7109375" style="10" customWidth="1"/>
    <col min="5623" max="5623" width="9.42578125" style="10" customWidth="1"/>
    <col min="5624" max="5624" width="9.85546875" style="10" customWidth="1"/>
    <col min="5625" max="5625" width="8.7109375" style="10" customWidth="1"/>
    <col min="5626" max="5626" width="9.28515625" style="10" customWidth="1"/>
    <col min="5627" max="5627" width="8.140625" style="10" customWidth="1"/>
    <col min="5628" max="5628" width="8.28515625" style="10" customWidth="1"/>
    <col min="5629" max="5629" width="9.140625" style="10" customWidth="1"/>
    <col min="5630" max="5630" width="9.85546875" style="10" customWidth="1"/>
    <col min="5631" max="5631" width="10" style="10" customWidth="1"/>
    <col min="5632" max="5632" width="9.7109375" style="10" customWidth="1"/>
    <col min="5633" max="5633" width="7.42578125" style="10" customWidth="1"/>
    <col min="5634" max="5634" width="10" style="10" customWidth="1"/>
    <col min="5635" max="5635" width="12.7109375" style="10" customWidth="1"/>
    <col min="5636" max="5877" width="11.42578125" style="10"/>
    <col min="5878" max="5878" width="29.7109375" style="10" customWidth="1"/>
    <col min="5879" max="5879" width="9.42578125" style="10" customWidth="1"/>
    <col min="5880" max="5880" width="9.85546875" style="10" customWidth="1"/>
    <col min="5881" max="5881" width="8.7109375" style="10" customWidth="1"/>
    <col min="5882" max="5882" width="9.28515625" style="10" customWidth="1"/>
    <col min="5883" max="5883" width="8.140625" style="10" customWidth="1"/>
    <col min="5884" max="5884" width="8.28515625" style="10" customWidth="1"/>
    <col min="5885" max="5885" width="9.140625" style="10" customWidth="1"/>
    <col min="5886" max="5886" width="9.85546875" style="10" customWidth="1"/>
    <col min="5887" max="5887" width="10" style="10" customWidth="1"/>
    <col min="5888" max="5888" width="9.7109375" style="10" customWidth="1"/>
    <col min="5889" max="5889" width="7.42578125" style="10" customWidth="1"/>
    <col min="5890" max="5890" width="10" style="10" customWidth="1"/>
    <col min="5891" max="5891" width="12.7109375" style="10" customWidth="1"/>
    <col min="5892" max="6133" width="11.42578125" style="10"/>
    <col min="6134" max="6134" width="29.7109375" style="10" customWidth="1"/>
    <col min="6135" max="6135" width="9.42578125" style="10" customWidth="1"/>
    <col min="6136" max="6136" width="9.85546875" style="10" customWidth="1"/>
    <col min="6137" max="6137" width="8.7109375" style="10" customWidth="1"/>
    <col min="6138" max="6138" width="9.28515625" style="10" customWidth="1"/>
    <col min="6139" max="6139" width="8.140625" style="10" customWidth="1"/>
    <col min="6140" max="6140" width="8.28515625" style="10" customWidth="1"/>
    <col min="6141" max="6141" width="9.140625" style="10" customWidth="1"/>
    <col min="6142" max="6142" width="9.85546875" style="10" customWidth="1"/>
    <col min="6143" max="6143" width="10" style="10" customWidth="1"/>
    <col min="6144" max="6144" width="9.7109375" style="10" customWidth="1"/>
    <col min="6145" max="6145" width="7.42578125" style="10" customWidth="1"/>
    <col min="6146" max="6146" width="10" style="10" customWidth="1"/>
    <col min="6147" max="6147" width="12.7109375" style="10" customWidth="1"/>
    <col min="6148" max="6389" width="11.42578125" style="10"/>
    <col min="6390" max="6390" width="29.7109375" style="10" customWidth="1"/>
    <col min="6391" max="6391" width="9.42578125" style="10" customWidth="1"/>
    <col min="6392" max="6392" width="9.85546875" style="10" customWidth="1"/>
    <col min="6393" max="6393" width="8.7109375" style="10" customWidth="1"/>
    <col min="6394" max="6394" width="9.28515625" style="10" customWidth="1"/>
    <col min="6395" max="6395" width="8.140625" style="10" customWidth="1"/>
    <col min="6396" max="6396" width="8.28515625" style="10" customWidth="1"/>
    <col min="6397" max="6397" width="9.140625" style="10" customWidth="1"/>
    <col min="6398" max="6398" width="9.85546875" style="10" customWidth="1"/>
    <col min="6399" max="6399" width="10" style="10" customWidth="1"/>
    <col min="6400" max="6400" width="9.7109375" style="10" customWidth="1"/>
    <col min="6401" max="6401" width="7.42578125" style="10" customWidth="1"/>
    <col min="6402" max="6402" width="10" style="10" customWidth="1"/>
    <col min="6403" max="6403" width="12.7109375" style="10" customWidth="1"/>
    <col min="6404" max="6645" width="11.42578125" style="10"/>
    <col min="6646" max="6646" width="29.7109375" style="10" customWidth="1"/>
    <col min="6647" max="6647" width="9.42578125" style="10" customWidth="1"/>
    <col min="6648" max="6648" width="9.85546875" style="10" customWidth="1"/>
    <col min="6649" max="6649" width="8.7109375" style="10" customWidth="1"/>
    <col min="6650" max="6650" width="9.28515625" style="10" customWidth="1"/>
    <col min="6651" max="6651" width="8.140625" style="10" customWidth="1"/>
    <col min="6652" max="6652" width="8.28515625" style="10" customWidth="1"/>
    <col min="6653" max="6653" width="9.140625" style="10" customWidth="1"/>
    <col min="6654" max="6654" width="9.85546875" style="10" customWidth="1"/>
    <col min="6655" max="6655" width="10" style="10" customWidth="1"/>
    <col min="6656" max="6656" width="9.7109375" style="10" customWidth="1"/>
    <col min="6657" max="6657" width="7.42578125" style="10" customWidth="1"/>
    <col min="6658" max="6658" width="10" style="10" customWidth="1"/>
    <col min="6659" max="6659" width="12.7109375" style="10" customWidth="1"/>
    <col min="6660" max="6901" width="11.42578125" style="10"/>
    <col min="6902" max="6902" width="29.7109375" style="10" customWidth="1"/>
    <col min="6903" max="6903" width="9.42578125" style="10" customWidth="1"/>
    <col min="6904" max="6904" width="9.85546875" style="10" customWidth="1"/>
    <col min="6905" max="6905" width="8.7109375" style="10" customWidth="1"/>
    <col min="6906" max="6906" width="9.28515625" style="10" customWidth="1"/>
    <col min="6907" max="6907" width="8.140625" style="10" customWidth="1"/>
    <col min="6908" max="6908" width="8.28515625" style="10" customWidth="1"/>
    <col min="6909" max="6909" width="9.140625" style="10" customWidth="1"/>
    <col min="6910" max="6910" width="9.85546875" style="10" customWidth="1"/>
    <col min="6911" max="6911" width="10" style="10" customWidth="1"/>
    <col min="6912" max="6912" width="9.7109375" style="10" customWidth="1"/>
    <col min="6913" max="6913" width="7.42578125" style="10" customWidth="1"/>
    <col min="6914" max="6914" width="10" style="10" customWidth="1"/>
    <col min="6915" max="6915" width="12.7109375" style="10" customWidth="1"/>
    <col min="6916" max="7157" width="11.42578125" style="10"/>
    <col min="7158" max="7158" width="29.7109375" style="10" customWidth="1"/>
    <col min="7159" max="7159" width="9.42578125" style="10" customWidth="1"/>
    <col min="7160" max="7160" width="9.85546875" style="10" customWidth="1"/>
    <col min="7161" max="7161" width="8.7109375" style="10" customWidth="1"/>
    <col min="7162" max="7162" width="9.28515625" style="10" customWidth="1"/>
    <col min="7163" max="7163" width="8.140625" style="10" customWidth="1"/>
    <col min="7164" max="7164" width="8.28515625" style="10" customWidth="1"/>
    <col min="7165" max="7165" width="9.140625" style="10" customWidth="1"/>
    <col min="7166" max="7166" width="9.85546875" style="10" customWidth="1"/>
    <col min="7167" max="7167" width="10" style="10" customWidth="1"/>
    <col min="7168" max="7168" width="9.7109375" style="10" customWidth="1"/>
    <col min="7169" max="7169" width="7.42578125" style="10" customWidth="1"/>
    <col min="7170" max="7170" width="10" style="10" customWidth="1"/>
    <col min="7171" max="7171" width="12.7109375" style="10" customWidth="1"/>
    <col min="7172" max="7413" width="11.42578125" style="10"/>
    <col min="7414" max="7414" width="29.7109375" style="10" customWidth="1"/>
    <col min="7415" max="7415" width="9.42578125" style="10" customWidth="1"/>
    <col min="7416" max="7416" width="9.85546875" style="10" customWidth="1"/>
    <col min="7417" max="7417" width="8.7109375" style="10" customWidth="1"/>
    <col min="7418" max="7418" width="9.28515625" style="10" customWidth="1"/>
    <col min="7419" max="7419" width="8.140625" style="10" customWidth="1"/>
    <col min="7420" max="7420" width="8.28515625" style="10" customWidth="1"/>
    <col min="7421" max="7421" width="9.140625" style="10" customWidth="1"/>
    <col min="7422" max="7422" width="9.85546875" style="10" customWidth="1"/>
    <col min="7423" max="7423" width="10" style="10" customWidth="1"/>
    <col min="7424" max="7424" width="9.7109375" style="10" customWidth="1"/>
    <col min="7425" max="7425" width="7.42578125" style="10" customWidth="1"/>
    <col min="7426" max="7426" width="10" style="10" customWidth="1"/>
    <col min="7427" max="7427" width="12.7109375" style="10" customWidth="1"/>
    <col min="7428" max="7669" width="11.42578125" style="10"/>
    <col min="7670" max="7670" width="29.7109375" style="10" customWidth="1"/>
    <col min="7671" max="7671" width="9.42578125" style="10" customWidth="1"/>
    <col min="7672" max="7672" width="9.85546875" style="10" customWidth="1"/>
    <col min="7673" max="7673" width="8.7109375" style="10" customWidth="1"/>
    <col min="7674" max="7674" width="9.28515625" style="10" customWidth="1"/>
    <col min="7675" max="7675" width="8.140625" style="10" customWidth="1"/>
    <col min="7676" max="7676" width="8.28515625" style="10" customWidth="1"/>
    <col min="7677" max="7677" width="9.140625" style="10" customWidth="1"/>
    <col min="7678" max="7678" width="9.85546875" style="10" customWidth="1"/>
    <col min="7679" max="7679" width="10" style="10" customWidth="1"/>
    <col min="7680" max="7680" width="9.7109375" style="10" customWidth="1"/>
    <col min="7681" max="7681" width="7.42578125" style="10" customWidth="1"/>
    <col min="7682" max="7682" width="10" style="10" customWidth="1"/>
    <col min="7683" max="7683" width="12.7109375" style="10" customWidth="1"/>
    <col min="7684" max="7925" width="11.42578125" style="10"/>
    <col min="7926" max="7926" width="29.7109375" style="10" customWidth="1"/>
    <col min="7927" max="7927" width="9.42578125" style="10" customWidth="1"/>
    <col min="7928" max="7928" width="9.85546875" style="10" customWidth="1"/>
    <col min="7929" max="7929" width="8.7109375" style="10" customWidth="1"/>
    <col min="7930" max="7930" width="9.28515625" style="10" customWidth="1"/>
    <col min="7931" max="7931" width="8.140625" style="10" customWidth="1"/>
    <col min="7932" max="7932" width="8.28515625" style="10" customWidth="1"/>
    <col min="7933" max="7933" width="9.140625" style="10" customWidth="1"/>
    <col min="7934" max="7934" width="9.85546875" style="10" customWidth="1"/>
    <col min="7935" max="7935" width="10" style="10" customWidth="1"/>
    <col min="7936" max="7936" width="9.7109375" style="10" customWidth="1"/>
    <col min="7937" max="7937" width="7.42578125" style="10" customWidth="1"/>
    <col min="7938" max="7938" width="10" style="10" customWidth="1"/>
    <col min="7939" max="7939" width="12.7109375" style="10" customWidth="1"/>
    <col min="7940" max="8181" width="11.42578125" style="10"/>
    <col min="8182" max="8182" width="29.7109375" style="10" customWidth="1"/>
    <col min="8183" max="8183" width="9.42578125" style="10" customWidth="1"/>
    <col min="8184" max="8184" width="9.85546875" style="10" customWidth="1"/>
    <col min="8185" max="8185" width="8.7109375" style="10" customWidth="1"/>
    <col min="8186" max="8186" width="9.28515625" style="10" customWidth="1"/>
    <col min="8187" max="8187" width="8.140625" style="10" customWidth="1"/>
    <col min="8188" max="8188" width="8.28515625" style="10" customWidth="1"/>
    <col min="8189" max="8189" width="9.140625" style="10" customWidth="1"/>
    <col min="8190" max="8190" width="9.85546875" style="10" customWidth="1"/>
    <col min="8191" max="8191" width="10" style="10" customWidth="1"/>
    <col min="8192" max="8192" width="9.7109375" style="10" customWidth="1"/>
    <col min="8193" max="8193" width="7.42578125" style="10" customWidth="1"/>
    <col min="8194" max="8194" width="10" style="10" customWidth="1"/>
    <col min="8195" max="8195" width="12.7109375" style="10" customWidth="1"/>
    <col min="8196" max="8437" width="11.42578125" style="10"/>
    <col min="8438" max="8438" width="29.7109375" style="10" customWidth="1"/>
    <col min="8439" max="8439" width="9.42578125" style="10" customWidth="1"/>
    <col min="8440" max="8440" width="9.85546875" style="10" customWidth="1"/>
    <col min="8441" max="8441" width="8.7109375" style="10" customWidth="1"/>
    <col min="8442" max="8442" width="9.28515625" style="10" customWidth="1"/>
    <col min="8443" max="8443" width="8.140625" style="10" customWidth="1"/>
    <col min="8444" max="8444" width="8.28515625" style="10" customWidth="1"/>
    <col min="8445" max="8445" width="9.140625" style="10" customWidth="1"/>
    <col min="8446" max="8446" width="9.85546875" style="10" customWidth="1"/>
    <col min="8447" max="8447" width="10" style="10" customWidth="1"/>
    <col min="8448" max="8448" width="9.7109375" style="10" customWidth="1"/>
    <col min="8449" max="8449" width="7.42578125" style="10" customWidth="1"/>
    <col min="8450" max="8450" width="10" style="10" customWidth="1"/>
    <col min="8451" max="8451" width="12.7109375" style="10" customWidth="1"/>
    <col min="8452" max="8693" width="11.42578125" style="10"/>
    <col min="8694" max="8694" width="29.7109375" style="10" customWidth="1"/>
    <col min="8695" max="8695" width="9.42578125" style="10" customWidth="1"/>
    <col min="8696" max="8696" width="9.85546875" style="10" customWidth="1"/>
    <col min="8697" max="8697" width="8.7109375" style="10" customWidth="1"/>
    <col min="8698" max="8698" width="9.28515625" style="10" customWidth="1"/>
    <col min="8699" max="8699" width="8.140625" style="10" customWidth="1"/>
    <col min="8700" max="8700" width="8.28515625" style="10" customWidth="1"/>
    <col min="8701" max="8701" width="9.140625" style="10" customWidth="1"/>
    <col min="8702" max="8702" width="9.85546875" style="10" customWidth="1"/>
    <col min="8703" max="8703" width="10" style="10" customWidth="1"/>
    <col min="8704" max="8704" width="9.7109375" style="10" customWidth="1"/>
    <col min="8705" max="8705" width="7.42578125" style="10" customWidth="1"/>
    <col min="8706" max="8706" width="10" style="10" customWidth="1"/>
    <col min="8707" max="8707" width="12.7109375" style="10" customWidth="1"/>
    <col min="8708" max="8949" width="11.42578125" style="10"/>
    <col min="8950" max="8950" width="29.7109375" style="10" customWidth="1"/>
    <col min="8951" max="8951" width="9.42578125" style="10" customWidth="1"/>
    <col min="8952" max="8952" width="9.85546875" style="10" customWidth="1"/>
    <col min="8953" max="8953" width="8.7109375" style="10" customWidth="1"/>
    <col min="8954" max="8954" width="9.28515625" style="10" customWidth="1"/>
    <col min="8955" max="8955" width="8.140625" style="10" customWidth="1"/>
    <col min="8956" max="8956" width="8.28515625" style="10" customWidth="1"/>
    <col min="8957" max="8957" width="9.140625" style="10" customWidth="1"/>
    <col min="8958" max="8958" width="9.85546875" style="10" customWidth="1"/>
    <col min="8959" max="8959" width="10" style="10" customWidth="1"/>
    <col min="8960" max="8960" width="9.7109375" style="10" customWidth="1"/>
    <col min="8961" max="8961" width="7.42578125" style="10" customWidth="1"/>
    <col min="8962" max="8962" width="10" style="10" customWidth="1"/>
    <col min="8963" max="8963" width="12.7109375" style="10" customWidth="1"/>
    <col min="8964" max="9205" width="11.42578125" style="10"/>
    <col min="9206" max="9206" width="29.7109375" style="10" customWidth="1"/>
    <col min="9207" max="9207" width="9.42578125" style="10" customWidth="1"/>
    <col min="9208" max="9208" width="9.85546875" style="10" customWidth="1"/>
    <col min="9209" max="9209" width="8.7109375" style="10" customWidth="1"/>
    <col min="9210" max="9210" width="9.28515625" style="10" customWidth="1"/>
    <col min="9211" max="9211" width="8.140625" style="10" customWidth="1"/>
    <col min="9212" max="9212" width="8.28515625" style="10" customWidth="1"/>
    <col min="9213" max="9213" width="9.140625" style="10" customWidth="1"/>
    <col min="9214" max="9214" width="9.85546875" style="10" customWidth="1"/>
    <col min="9215" max="9215" width="10" style="10" customWidth="1"/>
    <col min="9216" max="9216" width="9.7109375" style="10" customWidth="1"/>
    <col min="9217" max="9217" width="7.42578125" style="10" customWidth="1"/>
    <col min="9218" max="9218" width="10" style="10" customWidth="1"/>
    <col min="9219" max="9219" width="12.7109375" style="10" customWidth="1"/>
    <col min="9220" max="9461" width="11.42578125" style="10"/>
    <col min="9462" max="9462" width="29.7109375" style="10" customWidth="1"/>
    <col min="9463" max="9463" width="9.42578125" style="10" customWidth="1"/>
    <col min="9464" max="9464" width="9.85546875" style="10" customWidth="1"/>
    <col min="9465" max="9465" width="8.7109375" style="10" customWidth="1"/>
    <col min="9466" max="9466" width="9.28515625" style="10" customWidth="1"/>
    <col min="9467" max="9467" width="8.140625" style="10" customWidth="1"/>
    <col min="9468" max="9468" width="8.28515625" style="10" customWidth="1"/>
    <col min="9469" max="9469" width="9.140625" style="10" customWidth="1"/>
    <col min="9470" max="9470" width="9.85546875" style="10" customWidth="1"/>
    <col min="9471" max="9471" width="10" style="10" customWidth="1"/>
    <col min="9472" max="9472" width="9.7109375" style="10" customWidth="1"/>
    <col min="9473" max="9473" width="7.42578125" style="10" customWidth="1"/>
    <col min="9474" max="9474" width="10" style="10" customWidth="1"/>
    <col min="9475" max="9475" width="12.7109375" style="10" customWidth="1"/>
    <col min="9476" max="9717" width="11.42578125" style="10"/>
    <col min="9718" max="9718" width="29.7109375" style="10" customWidth="1"/>
    <col min="9719" max="9719" width="9.42578125" style="10" customWidth="1"/>
    <col min="9720" max="9720" width="9.85546875" style="10" customWidth="1"/>
    <col min="9721" max="9721" width="8.7109375" style="10" customWidth="1"/>
    <col min="9722" max="9722" width="9.28515625" style="10" customWidth="1"/>
    <col min="9723" max="9723" width="8.140625" style="10" customWidth="1"/>
    <col min="9724" max="9724" width="8.28515625" style="10" customWidth="1"/>
    <col min="9725" max="9725" width="9.140625" style="10" customWidth="1"/>
    <col min="9726" max="9726" width="9.85546875" style="10" customWidth="1"/>
    <col min="9727" max="9727" width="10" style="10" customWidth="1"/>
    <col min="9728" max="9728" width="9.7109375" style="10" customWidth="1"/>
    <col min="9729" max="9729" width="7.42578125" style="10" customWidth="1"/>
    <col min="9730" max="9730" width="10" style="10" customWidth="1"/>
    <col min="9731" max="9731" width="12.7109375" style="10" customWidth="1"/>
    <col min="9732" max="9973" width="11.42578125" style="10"/>
    <col min="9974" max="9974" width="29.7109375" style="10" customWidth="1"/>
    <col min="9975" max="9975" width="9.42578125" style="10" customWidth="1"/>
    <col min="9976" max="9976" width="9.85546875" style="10" customWidth="1"/>
    <col min="9977" max="9977" width="8.7109375" style="10" customWidth="1"/>
    <col min="9978" max="9978" width="9.28515625" style="10" customWidth="1"/>
    <col min="9979" max="9979" width="8.140625" style="10" customWidth="1"/>
    <col min="9980" max="9980" width="8.28515625" style="10" customWidth="1"/>
    <col min="9981" max="9981" width="9.140625" style="10" customWidth="1"/>
    <col min="9982" max="9982" width="9.85546875" style="10" customWidth="1"/>
    <col min="9983" max="9983" width="10" style="10" customWidth="1"/>
    <col min="9984" max="9984" width="9.7109375" style="10" customWidth="1"/>
    <col min="9985" max="9985" width="7.42578125" style="10" customWidth="1"/>
    <col min="9986" max="9986" width="10" style="10" customWidth="1"/>
    <col min="9987" max="9987" width="12.7109375" style="10" customWidth="1"/>
    <col min="9988" max="10229" width="11.42578125" style="10"/>
    <col min="10230" max="10230" width="29.7109375" style="10" customWidth="1"/>
    <col min="10231" max="10231" width="9.42578125" style="10" customWidth="1"/>
    <col min="10232" max="10232" width="9.85546875" style="10" customWidth="1"/>
    <col min="10233" max="10233" width="8.7109375" style="10" customWidth="1"/>
    <col min="10234" max="10234" width="9.28515625" style="10" customWidth="1"/>
    <col min="10235" max="10235" width="8.140625" style="10" customWidth="1"/>
    <col min="10236" max="10236" width="8.28515625" style="10" customWidth="1"/>
    <col min="10237" max="10237" width="9.140625" style="10" customWidth="1"/>
    <col min="10238" max="10238" width="9.85546875" style="10" customWidth="1"/>
    <col min="10239" max="10239" width="10" style="10" customWidth="1"/>
    <col min="10240" max="10240" width="9.7109375" style="10" customWidth="1"/>
    <col min="10241" max="10241" width="7.42578125" style="10" customWidth="1"/>
    <col min="10242" max="10242" width="10" style="10" customWidth="1"/>
    <col min="10243" max="10243" width="12.7109375" style="10" customWidth="1"/>
    <col min="10244" max="10485" width="11.42578125" style="10"/>
    <col min="10486" max="10486" width="29.7109375" style="10" customWidth="1"/>
    <col min="10487" max="10487" width="9.42578125" style="10" customWidth="1"/>
    <col min="10488" max="10488" width="9.85546875" style="10" customWidth="1"/>
    <col min="10489" max="10489" width="8.7109375" style="10" customWidth="1"/>
    <col min="10490" max="10490" width="9.28515625" style="10" customWidth="1"/>
    <col min="10491" max="10491" width="8.140625" style="10" customWidth="1"/>
    <col min="10492" max="10492" width="8.28515625" style="10" customWidth="1"/>
    <col min="10493" max="10493" width="9.140625" style="10" customWidth="1"/>
    <col min="10494" max="10494" width="9.85546875" style="10" customWidth="1"/>
    <col min="10495" max="10495" width="10" style="10" customWidth="1"/>
    <col min="10496" max="10496" width="9.7109375" style="10" customWidth="1"/>
    <col min="10497" max="10497" width="7.42578125" style="10" customWidth="1"/>
    <col min="10498" max="10498" width="10" style="10" customWidth="1"/>
    <col min="10499" max="10499" width="12.7109375" style="10" customWidth="1"/>
    <col min="10500" max="10741" width="11.42578125" style="10"/>
    <col min="10742" max="10742" width="29.7109375" style="10" customWidth="1"/>
    <col min="10743" max="10743" width="9.42578125" style="10" customWidth="1"/>
    <col min="10744" max="10744" width="9.85546875" style="10" customWidth="1"/>
    <col min="10745" max="10745" width="8.7109375" style="10" customWidth="1"/>
    <col min="10746" max="10746" width="9.28515625" style="10" customWidth="1"/>
    <col min="10747" max="10747" width="8.140625" style="10" customWidth="1"/>
    <col min="10748" max="10748" width="8.28515625" style="10" customWidth="1"/>
    <col min="10749" max="10749" width="9.140625" style="10" customWidth="1"/>
    <col min="10750" max="10750" width="9.85546875" style="10" customWidth="1"/>
    <col min="10751" max="10751" width="10" style="10" customWidth="1"/>
    <col min="10752" max="10752" width="9.7109375" style="10" customWidth="1"/>
    <col min="10753" max="10753" width="7.42578125" style="10" customWidth="1"/>
    <col min="10754" max="10754" width="10" style="10" customWidth="1"/>
    <col min="10755" max="10755" width="12.7109375" style="10" customWidth="1"/>
    <col min="10756" max="10997" width="11.42578125" style="10"/>
    <col min="10998" max="10998" width="29.7109375" style="10" customWidth="1"/>
    <col min="10999" max="10999" width="9.42578125" style="10" customWidth="1"/>
    <col min="11000" max="11000" width="9.85546875" style="10" customWidth="1"/>
    <col min="11001" max="11001" width="8.7109375" style="10" customWidth="1"/>
    <col min="11002" max="11002" width="9.28515625" style="10" customWidth="1"/>
    <col min="11003" max="11003" width="8.140625" style="10" customWidth="1"/>
    <col min="11004" max="11004" width="8.28515625" style="10" customWidth="1"/>
    <col min="11005" max="11005" width="9.140625" style="10" customWidth="1"/>
    <col min="11006" max="11006" width="9.85546875" style="10" customWidth="1"/>
    <col min="11007" max="11007" width="10" style="10" customWidth="1"/>
    <col min="11008" max="11008" width="9.7109375" style="10" customWidth="1"/>
    <col min="11009" max="11009" width="7.42578125" style="10" customWidth="1"/>
    <col min="11010" max="11010" width="10" style="10" customWidth="1"/>
    <col min="11011" max="11011" width="12.7109375" style="10" customWidth="1"/>
    <col min="11012" max="11253" width="11.42578125" style="10"/>
    <col min="11254" max="11254" width="29.7109375" style="10" customWidth="1"/>
    <col min="11255" max="11255" width="9.42578125" style="10" customWidth="1"/>
    <col min="11256" max="11256" width="9.85546875" style="10" customWidth="1"/>
    <col min="11257" max="11257" width="8.7109375" style="10" customWidth="1"/>
    <col min="11258" max="11258" width="9.28515625" style="10" customWidth="1"/>
    <col min="11259" max="11259" width="8.140625" style="10" customWidth="1"/>
    <col min="11260" max="11260" width="8.28515625" style="10" customWidth="1"/>
    <col min="11261" max="11261" width="9.140625" style="10" customWidth="1"/>
    <col min="11262" max="11262" width="9.85546875" style="10" customWidth="1"/>
    <col min="11263" max="11263" width="10" style="10" customWidth="1"/>
    <col min="11264" max="11264" width="9.7109375" style="10" customWidth="1"/>
    <col min="11265" max="11265" width="7.42578125" style="10" customWidth="1"/>
    <col min="11266" max="11266" width="10" style="10" customWidth="1"/>
    <col min="11267" max="11267" width="12.7109375" style="10" customWidth="1"/>
    <col min="11268" max="11509" width="11.42578125" style="10"/>
    <col min="11510" max="11510" width="29.7109375" style="10" customWidth="1"/>
    <col min="11511" max="11511" width="9.42578125" style="10" customWidth="1"/>
    <col min="11512" max="11512" width="9.85546875" style="10" customWidth="1"/>
    <col min="11513" max="11513" width="8.7109375" style="10" customWidth="1"/>
    <col min="11514" max="11514" width="9.28515625" style="10" customWidth="1"/>
    <col min="11515" max="11515" width="8.140625" style="10" customWidth="1"/>
    <col min="11516" max="11516" width="8.28515625" style="10" customWidth="1"/>
    <col min="11517" max="11517" width="9.140625" style="10" customWidth="1"/>
    <col min="11518" max="11518" width="9.85546875" style="10" customWidth="1"/>
    <col min="11519" max="11519" width="10" style="10" customWidth="1"/>
    <col min="11520" max="11520" width="9.7109375" style="10" customWidth="1"/>
    <col min="11521" max="11521" width="7.42578125" style="10" customWidth="1"/>
    <col min="11522" max="11522" width="10" style="10" customWidth="1"/>
    <col min="11523" max="11523" width="12.7109375" style="10" customWidth="1"/>
    <col min="11524" max="11765" width="11.42578125" style="10"/>
    <col min="11766" max="11766" width="29.7109375" style="10" customWidth="1"/>
    <col min="11767" max="11767" width="9.42578125" style="10" customWidth="1"/>
    <col min="11768" max="11768" width="9.85546875" style="10" customWidth="1"/>
    <col min="11769" max="11769" width="8.7109375" style="10" customWidth="1"/>
    <col min="11770" max="11770" width="9.28515625" style="10" customWidth="1"/>
    <col min="11771" max="11771" width="8.140625" style="10" customWidth="1"/>
    <col min="11772" max="11772" width="8.28515625" style="10" customWidth="1"/>
    <col min="11773" max="11773" width="9.140625" style="10" customWidth="1"/>
    <col min="11774" max="11774" width="9.85546875" style="10" customWidth="1"/>
    <col min="11775" max="11775" width="10" style="10" customWidth="1"/>
    <col min="11776" max="11776" width="9.7109375" style="10" customWidth="1"/>
    <col min="11777" max="11777" width="7.42578125" style="10" customWidth="1"/>
    <col min="11778" max="11778" width="10" style="10" customWidth="1"/>
    <col min="11779" max="11779" width="12.7109375" style="10" customWidth="1"/>
    <col min="11780" max="12021" width="11.42578125" style="10"/>
    <col min="12022" max="12022" width="29.7109375" style="10" customWidth="1"/>
    <col min="12023" max="12023" width="9.42578125" style="10" customWidth="1"/>
    <col min="12024" max="12024" width="9.85546875" style="10" customWidth="1"/>
    <col min="12025" max="12025" width="8.7109375" style="10" customWidth="1"/>
    <col min="12026" max="12026" width="9.28515625" style="10" customWidth="1"/>
    <col min="12027" max="12027" width="8.140625" style="10" customWidth="1"/>
    <col min="12028" max="12028" width="8.28515625" style="10" customWidth="1"/>
    <col min="12029" max="12029" width="9.140625" style="10" customWidth="1"/>
    <col min="12030" max="12030" width="9.85546875" style="10" customWidth="1"/>
    <col min="12031" max="12031" width="10" style="10" customWidth="1"/>
    <col min="12032" max="12032" width="9.7109375" style="10" customWidth="1"/>
    <col min="12033" max="12033" width="7.42578125" style="10" customWidth="1"/>
    <col min="12034" max="12034" width="10" style="10" customWidth="1"/>
    <col min="12035" max="12035" width="12.7109375" style="10" customWidth="1"/>
    <col min="12036" max="12277" width="11.42578125" style="10"/>
    <col min="12278" max="12278" width="29.7109375" style="10" customWidth="1"/>
    <col min="12279" max="12279" width="9.42578125" style="10" customWidth="1"/>
    <col min="12280" max="12280" width="9.85546875" style="10" customWidth="1"/>
    <col min="12281" max="12281" width="8.7109375" style="10" customWidth="1"/>
    <col min="12282" max="12282" width="9.28515625" style="10" customWidth="1"/>
    <col min="12283" max="12283" width="8.140625" style="10" customWidth="1"/>
    <col min="12284" max="12284" width="8.28515625" style="10" customWidth="1"/>
    <col min="12285" max="12285" width="9.140625" style="10" customWidth="1"/>
    <col min="12286" max="12286" width="9.85546875" style="10" customWidth="1"/>
    <col min="12287" max="12287" width="10" style="10" customWidth="1"/>
    <col min="12288" max="12288" width="9.7109375" style="10" customWidth="1"/>
    <col min="12289" max="12289" width="7.42578125" style="10" customWidth="1"/>
    <col min="12290" max="12290" width="10" style="10" customWidth="1"/>
    <col min="12291" max="12291" width="12.7109375" style="10" customWidth="1"/>
    <col min="12292" max="12533" width="11.42578125" style="10"/>
    <col min="12534" max="12534" width="29.7109375" style="10" customWidth="1"/>
    <col min="12535" max="12535" width="9.42578125" style="10" customWidth="1"/>
    <col min="12536" max="12536" width="9.85546875" style="10" customWidth="1"/>
    <col min="12537" max="12537" width="8.7109375" style="10" customWidth="1"/>
    <col min="12538" max="12538" width="9.28515625" style="10" customWidth="1"/>
    <col min="12539" max="12539" width="8.140625" style="10" customWidth="1"/>
    <col min="12540" max="12540" width="8.28515625" style="10" customWidth="1"/>
    <col min="12541" max="12541" width="9.140625" style="10" customWidth="1"/>
    <col min="12542" max="12542" width="9.85546875" style="10" customWidth="1"/>
    <col min="12543" max="12543" width="10" style="10" customWidth="1"/>
    <col min="12544" max="12544" width="9.7109375" style="10" customWidth="1"/>
    <col min="12545" max="12545" width="7.42578125" style="10" customWidth="1"/>
    <col min="12546" max="12546" width="10" style="10" customWidth="1"/>
    <col min="12547" max="12547" width="12.7109375" style="10" customWidth="1"/>
    <col min="12548" max="12789" width="11.42578125" style="10"/>
    <col min="12790" max="12790" width="29.7109375" style="10" customWidth="1"/>
    <col min="12791" max="12791" width="9.42578125" style="10" customWidth="1"/>
    <col min="12792" max="12792" width="9.85546875" style="10" customWidth="1"/>
    <col min="12793" max="12793" width="8.7109375" style="10" customWidth="1"/>
    <col min="12794" max="12794" width="9.28515625" style="10" customWidth="1"/>
    <col min="12795" max="12795" width="8.140625" style="10" customWidth="1"/>
    <col min="12796" max="12796" width="8.28515625" style="10" customWidth="1"/>
    <col min="12797" max="12797" width="9.140625" style="10" customWidth="1"/>
    <col min="12798" max="12798" width="9.85546875" style="10" customWidth="1"/>
    <col min="12799" max="12799" width="10" style="10" customWidth="1"/>
    <col min="12800" max="12800" width="9.7109375" style="10" customWidth="1"/>
    <col min="12801" max="12801" width="7.42578125" style="10" customWidth="1"/>
    <col min="12802" max="12802" width="10" style="10" customWidth="1"/>
    <col min="12803" max="12803" width="12.7109375" style="10" customWidth="1"/>
    <col min="12804" max="13045" width="11.42578125" style="10"/>
    <col min="13046" max="13046" width="29.7109375" style="10" customWidth="1"/>
    <col min="13047" max="13047" width="9.42578125" style="10" customWidth="1"/>
    <col min="13048" max="13048" width="9.85546875" style="10" customWidth="1"/>
    <col min="13049" max="13049" width="8.7109375" style="10" customWidth="1"/>
    <col min="13050" max="13050" width="9.28515625" style="10" customWidth="1"/>
    <col min="13051" max="13051" width="8.140625" style="10" customWidth="1"/>
    <col min="13052" max="13052" width="8.28515625" style="10" customWidth="1"/>
    <col min="13053" max="13053" width="9.140625" style="10" customWidth="1"/>
    <col min="13054" max="13054" width="9.85546875" style="10" customWidth="1"/>
    <col min="13055" max="13055" width="10" style="10" customWidth="1"/>
    <col min="13056" max="13056" width="9.7109375" style="10" customWidth="1"/>
    <col min="13057" max="13057" width="7.42578125" style="10" customWidth="1"/>
    <col min="13058" max="13058" width="10" style="10" customWidth="1"/>
    <col min="13059" max="13059" width="12.7109375" style="10" customWidth="1"/>
    <col min="13060" max="13301" width="11.42578125" style="10"/>
    <col min="13302" max="13302" width="29.7109375" style="10" customWidth="1"/>
    <col min="13303" max="13303" width="9.42578125" style="10" customWidth="1"/>
    <col min="13304" max="13304" width="9.85546875" style="10" customWidth="1"/>
    <col min="13305" max="13305" width="8.7109375" style="10" customWidth="1"/>
    <col min="13306" max="13306" width="9.28515625" style="10" customWidth="1"/>
    <col min="13307" max="13307" width="8.140625" style="10" customWidth="1"/>
    <col min="13308" max="13308" width="8.28515625" style="10" customWidth="1"/>
    <col min="13309" max="13309" width="9.140625" style="10" customWidth="1"/>
    <col min="13310" max="13310" width="9.85546875" style="10" customWidth="1"/>
    <col min="13311" max="13311" width="10" style="10" customWidth="1"/>
    <col min="13312" max="13312" width="9.7109375" style="10" customWidth="1"/>
    <col min="13313" max="13313" width="7.42578125" style="10" customWidth="1"/>
    <col min="13314" max="13314" width="10" style="10" customWidth="1"/>
    <col min="13315" max="13315" width="12.7109375" style="10" customWidth="1"/>
    <col min="13316" max="13557" width="11.42578125" style="10"/>
    <col min="13558" max="13558" width="29.7109375" style="10" customWidth="1"/>
    <col min="13559" max="13559" width="9.42578125" style="10" customWidth="1"/>
    <col min="13560" max="13560" width="9.85546875" style="10" customWidth="1"/>
    <col min="13561" max="13561" width="8.7109375" style="10" customWidth="1"/>
    <col min="13562" max="13562" width="9.28515625" style="10" customWidth="1"/>
    <col min="13563" max="13563" width="8.140625" style="10" customWidth="1"/>
    <col min="13564" max="13564" width="8.28515625" style="10" customWidth="1"/>
    <col min="13565" max="13565" width="9.140625" style="10" customWidth="1"/>
    <col min="13566" max="13566" width="9.85546875" style="10" customWidth="1"/>
    <col min="13567" max="13567" width="10" style="10" customWidth="1"/>
    <col min="13568" max="13568" width="9.7109375" style="10" customWidth="1"/>
    <col min="13569" max="13569" width="7.42578125" style="10" customWidth="1"/>
    <col min="13570" max="13570" width="10" style="10" customWidth="1"/>
    <col min="13571" max="13571" width="12.7109375" style="10" customWidth="1"/>
    <col min="13572" max="13813" width="11.42578125" style="10"/>
    <col min="13814" max="13814" width="29.7109375" style="10" customWidth="1"/>
    <col min="13815" max="13815" width="9.42578125" style="10" customWidth="1"/>
    <col min="13816" max="13816" width="9.85546875" style="10" customWidth="1"/>
    <col min="13817" max="13817" width="8.7109375" style="10" customWidth="1"/>
    <col min="13818" max="13818" width="9.28515625" style="10" customWidth="1"/>
    <col min="13819" max="13819" width="8.140625" style="10" customWidth="1"/>
    <col min="13820" max="13820" width="8.28515625" style="10" customWidth="1"/>
    <col min="13821" max="13821" width="9.140625" style="10" customWidth="1"/>
    <col min="13822" max="13822" width="9.85546875" style="10" customWidth="1"/>
    <col min="13823" max="13823" width="10" style="10" customWidth="1"/>
    <col min="13824" max="13824" width="9.7109375" style="10" customWidth="1"/>
    <col min="13825" max="13825" width="7.42578125" style="10" customWidth="1"/>
    <col min="13826" max="13826" width="10" style="10" customWidth="1"/>
    <col min="13827" max="13827" width="12.7109375" style="10" customWidth="1"/>
    <col min="13828" max="14069" width="11.42578125" style="10"/>
    <col min="14070" max="14070" width="29.7109375" style="10" customWidth="1"/>
    <col min="14071" max="14071" width="9.42578125" style="10" customWidth="1"/>
    <col min="14072" max="14072" width="9.85546875" style="10" customWidth="1"/>
    <col min="14073" max="14073" width="8.7109375" style="10" customWidth="1"/>
    <col min="14074" max="14074" width="9.28515625" style="10" customWidth="1"/>
    <col min="14075" max="14075" width="8.140625" style="10" customWidth="1"/>
    <col min="14076" max="14076" width="8.28515625" style="10" customWidth="1"/>
    <col min="14077" max="14077" width="9.140625" style="10" customWidth="1"/>
    <col min="14078" max="14078" width="9.85546875" style="10" customWidth="1"/>
    <col min="14079" max="14079" width="10" style="10" customWidth="1"/>
    <col min="14080" max="14080" width="9.7109375" style="10" customWidth="1"/>
    <col min="14081" max="14081" width="7.42578125" style="10" customWidth="1"/>
    <col min="14082" max="14082" width="10" style="10" customWidth="1"/>
    <col min="14083" max="14083" width="12.7109375" style="10" customWidth="1"/>
    <col min="14084" max="14325" width="11.42578125" style="10"/>
    <col min="14326" max="14326" width="29.7109375" style="10" customWidth="1"/>
    <col min="14327" max="14327" width="9.42578125" style="10" customWidth="1"/>
    <col min="14328" max="14328" width="9.85546875" style="10" customWidth="1"/>
    <col min="14329" max="14329" width="8.7109375" style="10" customWidth="1"/>
    <col min="14330" max="14330" width="9.28515625" style="10" customWidth="1"/>
    <col min="14331" max="14331" width="8.140625" style="10" customWidth="1"/>
    <col min="14332" max="14332" width="8.28515625" style="10" customWidth="1"/>
    <col min="14333" max="14333" width="9.140625" style="10" customWidth="1"/>
    <col min="14334" max="14334" width="9.85546875" style="10" customWidth="1"/>
    <col min="14335" max="14335" width="10" style="10" customWidth="1"/>
    <col min="14336" max="14336" width="9.7109375" style="10" customWidth="1"/>
    <col min="14337" max="14337" width="7.42578125" style="10" customWidth="1"/>
    <col min="14338" max="14338" width="10" style="10" customWidth="1"/>
    <col min="14339" max="14339" width="12.7109375" style="10" customWidth="1"/>
    <col min="14340" max="14581" width="11.42578125" style="10"/>
    <col min="14582" max="14582" width="29.7109375" style="10" customWidth="1"/>
    <col min="14583" max="14583" width="9.42578125" style="10" customWidth="1"/>
    <col min="14584" max="14584" width="9.85546875" style="10" customWidth="1"/>
    <col min="14585" max="14585" width="8.7109375" style="10" customWidth="1"/>
    <col min="14586" max="14586" width="9.28515625" style="10" customWidth="1"/>
    <col min="14587" max="14587" width="8.140625" style="10" customWidth="1"/>
    <col min="14588" max="14588" width="8.28515625" style="10" customWidth="1"/>
    <col min="14589" max="14589" width="9.140625" style="10" customWidth="1"/>
    <col min="14590" max="14590" width="9.85546875" style="10" customWidth="1"/>
    <col min="14591" max="14591" width="10" style="10" customWidth="1"/>
    <col min="14592" max="14592" width="9.7109375" style="10" customWidth="1"/>
    <col min="14593" max="14593" width="7.42578125" style="10" customWidth="1"/>
    <col min="14594" max="14594" width="10" style="10" customWidth="1"/>
    <col min="14595" max="14595" width="12.7109375" style="10" customWidth="1"/>
    <col min="14596" max="14837" width="11.42578125" style="10"/>
    <col min="14838" max="14838" width="29.7109375" style="10" customWidth="1"/>
    <col min="14839" max="14839" width="9.42578125" style="10" customWidth="1"/>
    <col min="14840" max="14840" width="9.85546875" style="10" customWidth="1"/>
    <col min="14841" max="14841" width="8.7109375" style="10" customWidth="1"/>
    <col min="14842" max="14842" width="9.28515625" style="10" customWidth="1"/>
    <col min="14843" max="14843" width="8.140625" style="10" customWidth="1"/>
    <col min="14844" max="14844" width="8.28515625" style="10" customWidth="1"/>
    <col min="14845" max="14845" width="9.140625" style="10" customWidth="1"/>
    <col min="14846" max="14846" width="9.85546875" style="10" customWidth="1"/>
    <col min="14847" max="14847" width="10" style="10" customWidth="1"/>
    <col min="14848" max="14848" width="9.7109375" style="10" customWidth="1"/>
    <col min="14849" max="14849" width="7.42578125" style="10" customWidth="1"/>
    <col min="14850" max="14850" width="10" style="10" customWidth="1"/>
    <col min="14851" max="14851" width="12.7109375" style="10" customWidth="1"/>
    <col min="14852" max="15093" width="11.42578125" style="10"/>
    <col min="15094" max="15094" width="29.7109375" style="10" customWidth="1"/>
    <col min="15095" max="15095" width="9.42578125" style="10" customWidth="1"/>
    <col min="15096" max="15096" width="9.85546875" style="10" customWidth="1"/>
    <col min="15097" max="15097" width="8.7109375" style="10" customWidth="1"/>
    <col min="15098" max="15098" width="9.28515625" style="10" customWidth="1"/>
    <col min="15099" max="15099" width="8.140625" style="10" customWidth="1"/>
    <col min="15100" max="15100" width="8.28515625" style="10" customWidth="1"/>
    <col min="15101" max="15101" width="9.140625" style="10" customWidth="1"/>
    <col min="15102" max="15102" width="9.85546875" style="10" customWidth="1"/>
    <col min="15103" max="15103" width="10" style="10" customWidth="1"/>
    <col min="15104" max="15104" width="9.7109375" style="10" customWidth="1"/>
    <col min="15105" max="15105" width="7.42578125" style="10" customWidth="1"/>
    <col min="15106" max="15106" width="10" style="10" customWidth="1"/>
    <col min="15107" max="15107" width="12.7109375" style="10" customWidth="1"/>
    <col min="15108" max="15349" width="11.42578125" style="10"/>
    <col min="15350" max="15350" width="29.7109375" style="10" customWidth="1"/>
    <col min="15351" max="15351" width="9.42578125" style="10" customWidth="1"/>
    <col min="15352" max="15352" width="9.85546875" style="10" customWidth="1"/>
    <col min="15353" max="15353" width="8.7109375" style="10" customWidth="1"/>
    <col min="15354" max="15354" width="9.28515625" style="10" customWidth="1"/>
    <col min="15355" max="15355" width="8.140625" style="10" customWidth="1"/>
    <col min="15356" max="15356" width="8.28515625" style="10" customWidth="1"/>
    <col min="15357" max="15357" width="9.140625" style="10" customWidth="1"/>
    <col min="15358" max="15358" width="9.85546875" style="10" customWidth="1"/>
    <col min="15359" max="15359" width="10" style="10" customWidth="1"/>
    <col min="15360" max="15360" width="9.7109375" style="10" customWidth="1"/>
    <col min="15361" max="15361" width="7.42578125" style="10" customWidth="1"/>
    <col min="15362" max="15362" width="10" style="10" customWidth="1"/>
    <col min="15363" max="15363" width="12.7109375" style="10" customWidth="1"/>
    <col min="15364" max="15605" width="11.42578125" style="10"/>
    <col min="15606" max="15606" width="29.7109375" style="10" customWidth="1"/>
    <col min="15607" max="15607" width="9.42578125" style="10" customWidth="1"/>
    <col min="15608" max="15608" width="9.85546875" style="10" customWidth="1"/>
    <col min="15609" max="15609" width="8.7109375" style="10" customWidth="1"/>
    <col min="15610" max="15610" width="9.28515625" style="10" customWidth="1"/>
    <col min="15611" max="15611" width="8.140625" style="10" customWidth="1"/>
    <col min="15612" max="15612" width="8.28515625" style="10" customWidth="1"/>
    <col min="15613" max="15613" width="9.140625" style="10" customWidth="1"/>
    <col min="15614" max="15614" width="9.85546875" style="10" customWidth="1"/>
    <col min="15615" max="15615" width="10" style="10" customWidth="1"/>
    <col min="15616" max="15616" width="9.7109375" style="10" customWidth="1"/>
    <col min="15617" max="15617" width="7.42578125" style="10" customWidth="1"/>
    <col min="15618" max="15618" width="10" style="10" customWidth="1"/>
    <col min="15619" max="15619" width="12.7109375" style="10" customWidth="1"/>
    <col min="15620" max="15861" width="11.42578125" style="10"/>
    <col min="15862" max="15862" width="29.7109375" style="10" customWidth="1"/>
    <col min="15863" max="15863" width="9.42578125" style="10" customWidth="1"/>
    <col min="15864" max="15864" width="9.85546875" style="10" customWidth="1"/>
    <col min="15865" max="15865" width="8.7109375" style="10" customWidth="1"/>
    <col min="15866" max="15866" width="9.28515625" style="10" customWidth="1"/>
    <col min="15867" max="15867" width="8.140625" style="10" customWidth="1"/>
    <col min="15868" max="15868" width="8.28515625" style="10" customWidth="1"/>
    <col min="15869" max="15869" width="9.140625" style="10" customWidth="1"/>
    <col min="15870" max="15870" width="9.85546875" style="10" customWidth="1"/>
    <col min="15871" max="15871" width="10" style="10" customWidth="1"/>
    <col min="15872" max="15872" width="9.7109375" style="10" customWidth="1"/>
    <col min="15873" max="15873" width="7.42578125" style="10" customWidth="1"/>
    <col min="15874" max="15874" width="10" style="10" customWidth="1"/>
    <col min="15875" max="15875" width="12.7109375" style="10" customWidth="1"/>
    <col min="15876" max="16117" width="11.42578125" style="10"/>
    <col min="16118" max="16118" width="29.7109375" style="10" customWidth="1"/>
    <col min="16119" max="16119" width="9.42578125" style="10" customWidth="1"/>
    <col min="16120" max="16120" width="9.85546875" style="10" customWidth="1"/>
    <col min="16121" max="16121" width="8.7109375" style="10" customWidth="1"/>
    <col min="16122" max="16122" width="9.28515625" style="10" customWidth="1"/>
    <col min="16123" max="16123" width="8.140625" style="10" customWidth="1"/>
    <col min="16124" max="16124" width="8.28515625" style="10" customWidth="1"/>
    <col min="16125" max="16125" width="9.140625" style="10" customWidth="1"/>
    <col min="16126" max="16126" width="9.85546875" style="10" customWidth="1"/>
    <col min="16127" max="16127" width="10" style="10" customWidth="1"/>
    <col min="16128" max="16128" width="9.7109375" style="10" customWidth="1"/>
    <col min="16129" max="16129" width="7.42578125" style="10" customWidth="1"/>
    <col min="16130" max="16130" width="10" style="10" customWidth="1"/>
    <col min="16131" max="16131" width="12.7109375" style="10" customWidth="1"/>
    <col min="16132" max="16384" width="11.42578125" style="10"/>
  </cols>
  <sheetData>
    <row r="6" spans="1:15">
      <c r="A6" s="350" t="s">
        <v>176</v>
      </c>
      <c r="B6" s="350"/>
      <c r="C6" s="350"/>
      <c r="D6" s="350"/>
      <c r="E6" s="350"/>
      <c r="F6" s="350"/>
      <c r="G6" s="350"/>
      <c r="H6" s="350"/>
      <c r="I6" s="350"/>
      <c r="J6" s="350"/>
    </row>
    <row r="7" spans="1:15">
      <c r="A7" s="350"/>
      <c r="B7" s="350"/>
      <c r="C7" s="350"/>
      <c r="D7" s="350"/>
      <c r="E7" s="350"/>
      <c r="F7" s="350"/>
      <c r="G7" s="350"/>
      <c r="H7" s="350"/>
      <c r="I7" s="350"/>
      <c r="J7" s="350"/>
    </row>
    <row r="8" spans="1:15">
      <c r="A8" s="350"/>
      <c r="B8" s="350"/>
      <c r="C8" s="350"/>
      <c r="D8" s="350"/>
      <c r="E8" s="350"/>
      <c r="F8" s="350"/>
      <c r="G8" s="350"/>
      <c r="H8" s="350"/>
      <c r="I8" s="350"/>
      <c r="J8" s="350"/>
    </row>
    <row r="9" spans="1:15" ht="30" customHeight="1">
      <c r="A9" s="350"/>
      <c r="B9" s="350"/>
      <c r="C9" s="350"/>
      <c r="D9" s="350"/>
      <c r="E9" s="350"/>
      <c r="F9" s="350"/>
      <c r="G9" s="350"/>
      <c r="H9" s="350"/>
      <c r="I9" s="350"/>
      <c r="J9" s="350"/>
      <c r="K9" s="255"/>
      <c r="L9" s="255"/>
      <c r="M9" s="255"/>
      <c r="N9" s="255"/>
      <c r="O9" s="74"/>
    </row>
    <row r="11" spans="1:15">
      <c r="A11" s="11" t="s">
        <v>8</v>
      </c>
      <c r="B11" s="12"/>
      <c r="C11" s="12"/>
    </row>
    <row r="12" spans="1:15" ht="36" customHeight="1">
      <c r="A12" s="136" t="s">
        <v>0</v>
      </c>
      <c r="B12" s="222" t="s">
        <v>181</v>
      </c>
      <c r="C12" s="223" t="s">
        <v>161</v>
      </c>
    </row>
    <row r="13" spans="1:15" ht="30.95" customHeight="1">
      <c r="A13" s="137" t="s">
        <v>18</v>
      </c>
      <c r="B13" s="310">
        <v>700</v>
      </c>
      <c r="C13" s="140">
        <v>883</v>
      </c>
    </row>
    <row r="14" spans="1:15" ht="30.95" customHeight="1">
      <c r="A14" s="138" t="s">
        <v>19</v>
      </c>
      <c r="B14" s="310">
        <v>344</v>
      </c>
      <c r="C14" s="140">
        <v>420</v>
      </c>
    </row>
    <row r="15" spans="1:15" ht="23.25" customHeight="1">
      <c r="A15" s="138" t="s">
        <v>144</v>
      </c>
      <c r="B15" s="141"/>
      <c r="C15" s="140"/>
    </row>
    <row r="16" spans="1:15" ht="9" customHeight="1">
      <c r="A16" s="135"/>
      <c r="B16" s="142"/>
      <c r="C16" s="143"/>
    </row>
    <row r="17" spans="1:4" ht="30.95" customHeight="1">
      <c r="A17" s="139" t="s">
        <v>5</v>
      </c>
      <c r="B17" s="343">
        <f>B13+B14+B15</f>
        <v>1044</v>
      </c>
      <c r="C17" s="318">
        <f>C13+C14+C15</f>
        <v>1303</v>
      </c>
    </row>
    <row r="18" spans="1:4" ht="30.95" customHeight="1">
      <c r="A18" s="13"/>
      <c r="B18" s="14"/>
      <c r="C18" s="14"/>
    </row>
    <row r="19" spans="1:4" ht="30.95" customHeight="1">
      <c r="A19" s="13"/>
      <c r="B19" s="14"/>
      <c r="C19" s="14"/>
    </row>
    <row r="20" spans="1:4" ht="30.95" customHeight="1" thickBot="1"/>
    <row r="21" spans="1:4" ht="30.95" customHeight="1">
      <c r="A21" s="348" t="s">
        <v>101</v>
      </c>
      <c r="B21" s="344">
        <v>953</v>
      </c>
      <c r="C21" s="326"/>
      <c r="D21" s="326"/>
    </row>
    <row r="22" spans="1:4" ht="30.95" customHeight="1" thickBot="1">
      <c r="A22" s="345" t="s">
        <v>102</v>
      </c>
      <c r="B22" s="346">
        <v>91</v>
      </c>
      <c r="C22" s="14"/>
      <c r="D22" s="326"/>
    </row>
    <row r="23" spans="1:4" ht="30.95" customHeight="1" thickBot="1">
      <c r="A23" s="347" t="s">
        <v>5</v>
      </c>
      <c r="B23" s="349">
        <f>SUM(B21:B22)</f>
        <v>1044</v>
      </c>
      <c r="C23" s="14"/>
      <c r="D23" s="326"/>
    </row>
    <row r="24" spans="1:4" ht="30.95" customHeight="1">
      <c r="A24" s="13"/>
      <c r="B24" s="384"/>
      <c r="C24" s="384"/>
      <c r="D24" s="326"/>
    </row>
    <row r="25" spans="1:4" ht="30.95" customHeight="1">
      <c r="A25" s="13"/>
      <c r="B25" s="14"/>
      <c r="C25" s="14"/>
      <c r="D25" s="326"/>
    </row>
    <row r="26" spans="1:4" ht="30.95" customHeight="1">
      <c r="A26" s="13"/>
      <c r="B26" s="14"/>
      <c r="C26" s="14"/>
    </row>
    <row r="27" spans="1:4" ht="30.95" customHeight="1">
      <c r="A27" s="13"/>
      <c r="B27" s="14"/>
      <c r="C27" s="14"/>
    </row>
    <row r="28" spans="1:4" ht="4.5" customHeight="1">
      <c r="A28" s="13"/>
      <c r="B28" s="14"/>
      <c r="C28" s="14"/>
    </row>
    <row r="29" spans="1:4" ht="30.95" customHeight="1">
      <c r="A29" s="13"/>
      <c r="B29" s="14"/>
      <c r="C29" s="14"/>
    </row>
    <row r="30" spans="1:4" ht="30.95" customHeight="1">
      <c r="A30" s="13"/>
      <c r="B30" s="14"/>
      <c r="C30" s="14"/>
    </row>
  </sheetData>
  <mergeCells count="2">
    <mergeCell ref="A6:J9"/>
    <mergeCell ref="B24:C24"/>
  </mergeCells>
  <printOptions horizontalCentered="1"/>
  <pageMargins left="0.45" right="0" top="0.43" bottom="0" header="0" footer="0"/>
  <pageSetup paperSize="9" scale="75" orientation="landscape" r:id="rId1"/>
  <headerFooter alignWithMargins="0"/>
  <rowBreaks count="1" manualBreakCount="1">
    <brk id="32" max="16383" man="1"/>
  </rowBreaks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8:P40"/>
  <sheetViews>
    <sheetView showGridLines="0" view="pageLayout" topLeftCell="A16" zoomScale="75" zoomScaleNormal="100" zoomScaleSheetLayoutView="75" zoomScalePageLayoutView="75" workbookViewId="0">
      <selection activeCell="B27" sqref="B27"/>
    </sheetView>
  </sheetViews>
  <sheetFormatPr baseColWidth="10" defaultRowHeight="15"/>
  <cols>
    <col min="1" max="1" width="5.85546875" style="10" customWidth="1"/>
    <col min="2" max="2" width="29.7109375" style="10" customWidth="1"/>
    <col min="3" max="3" width="11.28515625" style="10" customWidth="1"/>
    <col min="4" max="4" width="10.7109375" style="10" customWidth="1"/>
    <col min="5" max="246" width="11.42578125" style="10"/>
    <col min="247" max="247" width="29.7109375" style="10" customWidth="1"/>
    <col min="248" max="248" width="9.42578125" style="10" customWidth="1"/>
    <col min="249" max="249" width="9.85546875" style="10" customWidth="1"/>
    <col min="250" max="250" width="8.7109375" style="10" customWidth="1"/>
    <col min="251" max="251" width="9.28515625" style="10" customWidth="1"/>
    <col min="252" max="252" width="8.140625" style="10" customWidth="1"/>
    <col min="253" max="253" width="8.28515625" style="10" customWidth="1"/>
    <col min="254" max="254" width="9.140625" style="10" customWidth="1"/>
    <col min="255" max="255" width="9.85546875" style="10" customWidth="1"/>
    <col min="256" max="256" width="10" style="10" customWidth="1"/>
    <col min="257" max="257" width="9.7109375" style="10" customWidth="1"/>
    <col min="258" max="258" width="7.42578125" style="10" customWidth="1"/>
    <col min="259" max="259" width="10" style="10" customWidth="1"/>
    <col min="260" max="260" width="12.7109375" style="10" customWidth="1"/>
    <col min="261" max="502" width="11.42578125" style="10"/>
    <col min="503" max="503" width="29.7109375" style="10" customWidth="1"/>
    <col min="504" max="504" width="9.42578125" style="10" customWidth="1"/>
    <col min="505" max="505" width="9.85546875" style="10" customWidth="1"/>
    <col min="506" max="506" width="8.7109375" style="10" customWidth="1"/>
    <col min="507" max="507" width="9.28515625" style="10" customWidth="1"/>
    <col min="508" max="508" width="8.140625" style="10" customWidth="1"/>
    <col min="509" max="509" width="8.28515625" style="10" customWidth="1"/>
    <col min="510" max="510" width="9.140625" style="10" customWidth="1"/>
    <col min="511" max="511" width="9.85546875" style="10" customWidth="1"/>
    <col min="512" max="512" width="10" style="10" customWidth="1"/>
    <col min="513" max="513" width="9.7109375" style="10" customWidth="1"/>
    <col min="514" max="514" width="7.42578125" style="10" customWidth="1"/>
    <col min="515" max="515" width="10" style="10" customWidth="1"/>
    <col min="516" max="516" width="12.7109375" style="10" customWidth="1"/>
    <col min="517" max="758" width="11.42578125" style="10"/>
    <col min="759" max="759" width="29.7109375" style="10" customWidth="1"/>
    <col min="760" max="760" width="9.42578125" style="10" customWidth="1"/>
    <col min="761" max="761" width="9.85546875" style="10" customWidth="1"/>
    <col min="762" max="762" width="8.7109375" style="10" customWidth="1"/>
    <col min="763" max="763" width="9.28515625" style="10" customWidth="1"/>
    <col min="764" max="764" width="8.140625" style="10" customWidth="1"/>
    <col min="765" max="765" width="8.28515625" style="10" customWidth="1"/>
    <col min="766" max="766" width="9.140625" style="10" customWidth="1"/>
    <col min="767" max="767" width="9.85546875" style="10" customWidth="1"/>
    <col min="768" max="768" width="10" style="10" customWidth="1"/>
    <col min="769" max="769" width="9.7109375" style="10" customWidth="1"/>
    <col min="770" max="770" width="7.42578125" style="10" customWidth="1"/>
    <col min="771" max="771" width="10" style="10" customWidth="1"/>
    <col min="772" max="772" width="12.7109375" style="10" customWidth="1"/>
    <col min="773" max="1014" width="11.42578125" style="10"/>
    <col min="1015" max="1015" width="29.7109375" style="10" customWidth="1"/>
    <col min="1016" max="1016" width="9.42578125" style="10" customWidth="1"/>
    <col min="1017" max="1017" width="9.85546875" style="10" customWidth="1"/>
    <col min="1018" max="1018" width="8.7109375" style="10" customWidth="1"/>
    <col min="1019" max="1019" width="9.28515625" style="10" customWidth="1"/>
    <col min="1020" max="1020" width="8.140625" style="10" customWidth="1"/>
    <col min="1021" max="1021" width="8.28515625" style="10" customWidth="1"/>
    <col min="1022" max="1022" width="9.140625" style="10" customWidth="1"/>
    <col min="1023" max="1023" width="9.85546875" style="10" customWidth="1"/>
    <col min="1024" max="1024" width="10" style="10" customWidth="1"/>
    <col min="1025" max="1025" width="9.7109375" style="10" customWidth="1"/>
    <col min="1026" max="1026" width="7.42578125" style="10" customWidth="1"/>
    <col min="1027" max="1027" width="10" style="10" customWidth="1"/>
    <col min="1028" max="1028" width="12.7109375" style="10" customWidth="1"/>
    <col min="1029" max="1270" width="11.42578125" style="10"/>
    <col min="1271" max="1271" width="29.7109375" style="10" customWidth="1"/>
    <col min="1272" max="1272" width="9.42578125" style="10" customWidth="1"/>
    <col min="1273" max="1273" width="9.85546875" style="10" customWidth="1"/>
    <col min="1274" max="1274" width="8.7109375" style="10" customWidth="1"/>
    <col min="1275" max="1275" width="9.28515625" style="10" customWidth="1"/>
    <col min="1276" max="1276" width="8.140625" style="10" customWidth="1"/>
    <col min="1277" max="1277" width="8.28515625" style="10" customWidth="1"/>
    <col min="1278" max="1278" width="9.140625" style="10" customWidth="1"/>
    <col min="1279" max="1279" width="9.85546875" style="10" customWidth="1"/>
    <col min="1280" max="1280" width="10" style="10" customWidth="1"/>
    <col min="1281" max="1281" width="9.7109375" style="10" customWidth="1"/>
    <col min="1282" max="1282" width="7.42578125" style="10" customWidth="1"/>
    <col min="1283" max="1283" width="10" style="10" customWidth="1"/>
    <col min="1284" max="1284" width="12.7109375" style="10" customWidth="1"/>
    <col min="1285" max="1526" width="11.42578125" style="10"/>
    <col min="1527" max="1527" width="29.7109375" style="10" customWidth="1"/>
    <col min="1528" max="1528" width="9.42578125" style="10" customWidth="1"/>
    <col min="1529" max="1529" width="9.85546875" style="10" customWidth="1"/>
    <col min="1530" max="1530" width="8.7109375" style="10" customWidth="1"/>
    <col min="1531" max="1531" width="9.28515625" style="10" customWidth="1"/>
    <col min="1532" max="1532" width="8.140625" style="10" customWidth="1"/>
    <col min="1533" max="1533" width="8.28515625" style="10" customWidth="1"/>
    <col min="1534" max="1534" width="9.140625" style="10" customWidth="1"/>
    <col min="1535" max="1535" width="9.85546875" style="10" customWidth="1"/>
    <col min="1536" max="1536" width="10" style="10" customWidth="1"/>
    <col min="1537" max="1537" width="9.7109375" style="10" customWidth="1"/>
    <col min="1538" max="1538" width="7.42578125" style="10" customWidth="1"/>
    <col min="1539" max="1539" width="10" style="10" customWidth="1"/>
    <col min="1540" max="1540" width="12.7109375" style="10" customWidth="1"/>
    <col min="1541" max="1782" width="11.42578125" style="10"/>
    <col min="1783" max="1783" width="29.7109375" style="10" customWidth="1"/>
    <col min="1784" max="1784" width="9.42578125" style="10" customWidth="1"/>
    <col min="1785" max="1785" width="9.85546875" style="10" customWidth="1"/>
    <col min="1786" max="1786" width="8.7109375" style="10" customWidth="1"/>
    <col min="1787" max="1787" width="9.28515625" style="10" customWidth="1"/>
    <col min="1788" max="1788" width="8.140625" style="10" customWidth="1"/>
    <col min="1789" max="1789" width="8.28515625" style="10" customWidth="1"/>
    <col min="1790" max="1790" width="9.140625" style="10" customWidth="1"/>
    <col min="1791" max="1791" width="9.85546875" style="10" customWidth="1"/>
    <col min="1792" max="1792" width="10" style="10" customWidth="1"/>
    <col min="1793" max="1793" width="9.7109375" style="10" customWidth="1"/>
    <col min="1794" max="1794" width="7.42578125" style="10" customWidth="1"/>
    <col min="1795" max="1795" width="10" style="10" customWidth="1"/>
    <col min="1796" max="1796" width="12.7109375" style="10" customWidth="1"/>
    <col min="1797" max="2038" width="11.42578125" style="10"/>
    <col min="2039" max="2039" width="29.7109375" style="10" customWidth="1"/>
    <col min="2040" max="2040" width="9.42578125" style="10" customWidth="1"/>
    <col min="2041" max="2041" width="9.85546875" style="10" customWidth="1"/>
    <col min="2042" max="2042" width="8.7109375" style="10" customWidth="1"/>
    <col min="2043" max="2043" width="9.28515625" style="10" customWidth="1"/>
    <col min="2044" max="2044" width="8.140625" style="10" customWidth="1"/>
    <col min="2045" max="2045" width="8.28515625" style="10" customWidth="1"/>
    <col min="2046" max="2046" width="9.140625" style="10" customWidth="1"/>
    <col min="2047" max="2047" width="9.85546875" style="10" customWidth="1"/>
    <col min="2048" max="2048" width="10" style="10" customWidth="1"/>
    <col min="2049" max="2049" width="9.7109375" style="10" customWidth="1"/>
    <col min="2050" max="2050" width="7.42578125" style="10" customWidth="1"/>
    <col min="2051" max="2051" width="10" style="10" customWidth="1"/>
    <col min="2052" max="2052" width="12.7109375" style="10" customWidth="1"/>
    <col min="2053" max="2294" width="11.42578125" style="10"/>
    <col min="2295" max="2295" width="29.7109375" style="10" customWidth="1"/>
    <col min="2296" max="2296" width="9.42578125" style="10" customWidth="1"/>
    <col min="2297" max="2297" width="9.85546875" style="10" customWidth="1"/>
    <col min="2298" max="2298" width="8.7109375" style="10" customWidth="1"/>
    <col min="2299" max="2299" width="9.28515625" style="10" customWidth="1"/>
    <col min="2300" max="2300" width="8.140625" style="10" customWidth="1"/>
    <col min="2301" max="2301" width="8.28515625" style="10" customWidth="1"/>
    <col min="2302" max="2302" width="9.140625" style="10" customWidth="1"/>
    <col min="2303" max="2303" width="9.85546875" style="10" customWidth="1"/>
    <col min="2304" max="2304" width="10" style="10" customWidth="1"/>
    <col min="2305" max="2305" width="9.7109375" style="10" customWidth="1"/>
    <col min="2306" max="2306" width="7.42578125" style="10" customWidth="1"/>
    <col min="2307" max="2307" width="10" style="10" customWidth="1"/>
    <col min="2308" max="2308" width="12.7109375" style="10" customWidth="1"/>
    <col min="2309" max="2550" width="11.42578125" style="10"/>
    <col min="2551" max="2551" width="29.7109375" style="10" customWidth="1"/>
    <col min="2552" max="2552" width="9.42578125" style="10" customWidth="1"/>
    <col min="2553" max="2553" width="9.85546875" style="10" customWidth="1"/>
    <col min="2554" max="2554" width="8.7109375" style="10" customWidth="1"/>
    <col min="2555" max="2555" width="9.28515625" style="10" customWidth="1"/>
    <col min="2556" max="2556" width="8.140625" style="10" customWidth="1"/>
    <col min="2557" max="2557" width="8.28515625" style="10" customWidth="1"/>
    <col min="2558" max="2558" width="9.140625" style="10" customWidth="1"/>
    <col min="2559" max="2559" width="9.85546875" style="10" customWidth="1"/>
    <col min="2560" max="2560" width="10" style="10" customWidth="1"/>
    <col min="2561" max="2561" width="9.7109375" style="10" customWidth="1"/>
    <col min="2562" max="2562" width="7.42578125" style="10" customWidth="1"/>
    <col min="2563" max="2563" width="10" style="10" customWidth="1"/>
    <col min="2564" max="2564" width="12.7109375" style="10" customWidth="1"/>
    <col min="2565" max="2806" width="11.42578125" style="10"/>
    <col min="2807" max="2807" width="29.7109375" style="10" customWidth="1"/>
    <col min="2808" max="2808" width="9.42578125" style="10" customWidth="1"/>
    <col min="2809" max="2809" width="9.85546875" style="10" customWidth="1"/>
    <col min="2810" max="2810" width="8.7109375" style="10" customWidth="1"/>
    <col min="2811" max="2811" width="9.28515625" style="10" customWidth="1"/>
    <col min="2812" max="2812" width="8.140625" style="10" customWidth="1"/>
    <col min="2813" max="2813" width="8.28515625" style="10" customWidth="1"/>
    <col min="2814" max="2814" width="9.140625" style="10" customWidth="1"/>
    <col min="2815" max="2815" width="9.85546875" style="10" customWidth="1"/>
    <col min="2816" max="2816" width="10" style="10" customWidth="1"/>
    <col min="2817" max="2817" width="9.7109375" style="10" customWidth="1"/>
    <col min="2818" max="2818" width="7.42578125" style="10" customWidth="1"/>
    <col min="2819" max="2819" width="10" style="10" customWidth="1"/>
    <col min="2820" max="2820" width="12.7109375" style="10" customWidth="1"/>
    <col min="2821" max="3062" width="11.42578125" style="10"/>
    <col min="3063" max="3063" width="29.7109375" style="10" customWidth="1"/>
    <col min="3064" max="3064" width="9.42578125" style="10" customWidth="1"/>
    <col min="3065" max="3065" width="9.85546875" style="10" customWidth="1"/>
    <col min="3066" max="3066" width="8.7109375" style="10" customWidth="1"/>
    <col min="3067" max="3067" width="9.28515625" style="10" customWidth="1"/>
    <col min="3068" max="3068" width="8.140625" style="10" customWidth="1"/>
    <col min="3069" max="3069" width="8.28515625" style="10" customWidth="1"/>
    <col min="3070" max="3070" width="9.140625" style="10" customWidth="1"/>
    <col min="3071" max="3071" width="9.85546875" style="10" customWidth="1"/>
    <col min="3072" max="3072" width="10" style="10" customWidth="1"/>
    <col min="3073" max="3073" width="9.7109375" style="10" customWidth="1"/>
    <col min="3074" max="3074" width="7.42578125" style="10" customWidth="1"/>
    <col min="3075" max="3075" width="10" style="10" customWidth="1"/>
    <col min="3076" max="3076" width="12.7109375" style="10" customWidth="1"/>
    <col min="3077" max="3318" width="11.42578125" style="10"/>
    <col min="3319" max="3319" width="29.7109375" style="10" customWidth="1"/>
    <col min="3320" max="3320" width="9.42578125" style="10" customWidth="1"/>
    <col min="3321" max="3321" width="9.85546875" style="10" customWidth="1"/>
    <col min="3322" max="3322" width="8.7109375" style="10" customWidth="1"/>
    <col min="3323" max="3323" width="9.28515625" style="10" customWidth="1"/>
    <col min="3324" max="3324" width="8.140625" style="10" customWidth="1"/>
    <col min="3325" max="3325" width="8.28515625" style="10" customWidth="1"/>
    <col min="3326" max="3326" width="9.140625" style="10" customWidth="1"/>
    <col min="3327" max="3327" width="9.85546875" style="10" customWidth="1"/>
    <col min="3328" max="3328" width="10" style="10" customWidth="1"/>
    <col min="3329" max="3329" width="9.7109375" style="10" customWidth="1"/>
    <col min="3330" max="3330" width="7.42578125" style="10" customWidth="1"/>
    <col min="3331" max="3331" width="10" style="10" customWidth="1"/>
    <col min="3332" max="3332" width="12.7109375" style="10" customWidth="1"/>
    <col min="3333" max="3574" width="11.42578125" style="10"/>
    <col min="3575" max="3575" width="29.7109375" style="10" customWidth="1"/>
    <col min="3576" max="3576" width="9.42578125" style="10" customWidth="1"/>
    <col min="3577" max="3577" width="9.85546875" style="10" customWidth="1"/>
    <col min="3578" max="3578" width="8.7109375" style="10" customWidth="1"/>
    <col min="3579" max="3579" width="9.28515625" style="10" customWidth="1"/>
    <col min="3580" max="3580" width="8.140625" style="10" customWidth="1"/>
    <col min="3581" max="3581" width="8.28515625" style="10" customWidth="1"/>
    <col min="3582" max="3582" width="9.140625" style="10" customWidth="1"/>
    <col min="3583" max="3583" width="9.85546875" style="10" customWidth="1"/>
    <col min="3584" max="3584" width="10" style="10" customWidth="1"/>
    <col min="3585" max="3585" width="9.7109375" style="10" customWidth="1"/>
    <col min="3586" max="3586" width="7.42578125" style="10" customWidth="1"/>
    <col min="3587" max="3587" width="10" style="10" customWidth="1"/>
    <col min="3588" max="3588" width="12.7109375" style="10" customWidth="1"/>
    <col min="3589" max="3830" width="11.42578125" style="10"/>
    <col min="3831" max="3831" width="29.7109375" style="10" customWidth="1"/>
    <col min="3832" max="3832" width="9.42578125" style="10" customWidth="1"/>
    <col min="3833" max="3833" width="9.85546875" style="10" customWidth="1"/>
    <col min="3834" max="3834" width="8.7109375" style="10" customWidth="1"/>
    <col min="3835" max="3835" width="9.28515625" style="10" customWidth="1"/>
    <col min="3836" max="3836" width="8.140625" style="10" customWidth="1"/>
    <col min="3837" max="3837" width="8.28515625" style="10" customWidth="1"/>
    <col min="3838" max="3838" width="9.140625" style="10" customWidth="1"/>
    <col min="3839" max="3839" width="9.85546875" style="10" customWidth="1"/>
    <col min="3840" max="3840" width="10" style="10" customWidth="1"/>
    <col min="3841" max="3841" width="9.7109375" style="10" customWidth="1"/>
    <col min="3842" max="3842" width="7.42578125" style="10" customWidth="1"/>
    <col min="3843" max="3843" width="10" style="10" customWidth="1"/>
    <col min="3844" max="3844" width="12.7109375" style="10" customWidth="1"/>
    <col min="3845" max="4086" width="11.42578125" style="10"/>
    <col min="4087" max="4087" width="29.7109375" style="10" customWidth="1"/>
    <col min="4088" max="4088" width="9.42578125" style="10" customWidth="1"/>
    <col min="4089" max="4089" width="9.85546875" style="10" customWidth="1"/>
    <col min="4090" max="4090" width="8.7109375" style="10" customWidth="1"/>
    <col min="4091" max="4091" width="9.28515625" style="10" customWidth="1"/>
    <col min="4092" max="4092" width="8.140625" style="10" customWidth="1"/>
    <col min="4093" max="4093" width="8.28515625" style="10" customWidth="1"/>
    <col min="4094" max="4094" width="9.140625" style="10" customWidth="1"/>
    <col min="4095" max="4095" width="9.85546875" style="10" customWidth="1"/>
    <col min="4096" max="4096" width="10" style="10" customWidth="1"/>
    <col min="4097" max="4097" width="9.7109375" style="10" customWidth="1"/>
    <col min="4098" max="4098" width="7.42578125" style="10" customWidth="1"/>
    <col min="4099" max="4099" width="10" style="10" customWidth="1"/>
    <col min="4100" max="4100" width="12.7109375" style="10" customWidth="1"/>
    <col min="4101" max="4342" width="11.42578125" style="10"/>
    <col min="4343" max="4343" width="29.7109375" style="10" customWidth="1"/>
    <col min="4344" max="4344" width="9.42578125" style="10" customWidth="1"/>
    <col min="4345" max="4345" width="9.85546875" style="10" customWidth="1"/>
    <col min="4346" max="4346" width="8.7109375" style="10" customWidth="1"/>
    <col min="4347" max="4347" width="9.28515625" style="10" customWidth="1"/>
    <col min="4348" max="4348" width="8.140625" style="10" customWidth="1"/>
    <col min="4349" max="4349" width="8.28515625" style="10" customWidth="1"/>
    <col min="4350" max="4350" width="9.140625" style="10" customWidth="1"/>
    <col min="4351" max="4351" width="9.85546875" style="10" customWidth="1"/>
    <col min="4352" max="4352" width="10" style="10" customWidth="1"/>
    <col min="4353" max="4353" width="9.7109375" style="10" customWidth="1"/>
    <col min="4354" max="4354" width="7.42578125" style="10" customWidth="1"/>
    <col min="4355" max="4355" width="10" style="10" customWidth="1"/>
    <col min="4356" max="4356" width="12.7109375" style="10" customWidth="1"/>
    <col min="4357" max="4598" width="11.42578125" style="10"/>
    <col min="4599" max="4599" width="29.7109375" style="10" customWidth="1"/>
    <col min="4600" max="4600" width="9.42578125" style="10" customWidth="1"/>
    <col min="4601" max="4601" width="9.85546875" style="10" customWidth="1"/>
    <col min="4602" max="4602" width="8.7109375" style="10" customWidth="1"/>
    <col min="4603" max="4603" width="9.28515625" style="10" customWidth="1"/>
    <col min="4604" max="4604" width="8.140625" style="10" customWidth="1"/>
    <col min="4605" max="4605" width="8.28515625" style="10" customWidth="1"/>
    <col min="4606" max="4606" width="9.140625" style="10" customWidth="1"/>
    <col min="4607" max="4607" width="9.85546875" style="10" customWidth="1"/>
    <col min="4608" max="4608" width="10" style="10" customWidth="1"/>
    <col min="4609" max="4609" width="9.7109375" style="10" customWidth="1"/>
    <col min="4610" max="4610" width="7.42578125" style="10" customWidth="1"/>
    <col min="4611" max="4611" width="10" style="10" customWidth="1"/>
    <col min="4612" max="4612" width="12.7109375" style="10" customWidth="1"/>
    <col min="4613" max="4854" width="11.42578125" style="10"/>
    <col min="4855" max="4855" width="29.7109375" style="10" customWidth="1"/>
    <col min="4856" max="4856" width="9.42578125" style="10" customWidth="1"/>
    <col min="4857" max="4857" width="9.85546875" style="10" customWidth="1"/>
    <col min="4858" max="4858" width="8.7109375" style="10" customWidth="1"/>
    <col min="4859" max="4859" width="9.28515625" style="10" customWidth="1"/>
    <col min="4860" max="4860" width="8.140625" style="10" customWidth="1"/>
    <col min="4861" max="4861" width="8.28515625" style="10" customWidth="1"/>
    <col min="4862" max="4862" width="9.140625" style="10" customWidth="1"/>
    <col min="4863" max="4863" width="9.85546875" style="10" customWidth="1"/>
    <col min="4864" max="4864" width="10" style="10" customWidth="1"/>
    <col min="4865" max="4865" width="9.7109375" style="10" customWidth="1"/>
    <col min="4866" max="4866" width="7.42578125" style="10" customWidth="1"/>
    <col min="4867" max="4867" width="10" style="10" customWidth="1"/>
    <col min="4868" max="4868" width="12.7109375" style="10" customWidth="1"/>
    <col min="4869" max="5110" width="11.42578125" style="10"/>
    <col min="5111" max="5111" width="29.7109375" style="10" customWidth="1"/>
    <col min="5112" max="5112" width="9.42578125" style="10" customWidth="1"/>
    <col min="5113" max="5113" width="9.85546875" style="10" customWidth="1"/>
    <col min="5114" max="5114" width="8.7109375" style="10" customWidth="1"/>
    <col min="5115" max="5115" width="9.28515625" style="10" customWidth="1"/>
    <col min="5116" max="5116" width="8.140625" style="10" customWidth="1"/>
    <col min="5117" max="5117" width="8.28515625" style="10" customWidth="1"/>
    <col min="5118" max="5118" width="9.140625" style="10" customWidth="1"/>
    <col min="5119" max="5119" width="9.85546875" style="10" customWidth="1"/>
    <col min="5120" max="5120" width="10" style="10" customWidth="1"/>
    <col min="5121" max="5121" width="9.7109375" style="10" customWidth="1"/>
    <col min="5122" max="5122" width="7.42578125" style="10" customWidth="1"/>
    <col min="5123" max="5123" width="10" style="10" customWidth="1"/>
    <col min="5124" max="5124" width="12.7109375" style="10" customWidth="1"/>
    <col min="5125" max="5366" width="11.42578125" style="10"/>
    <col min="5367" max="5367" width="29.7109375" style="10" customWidth="1"/>
    <col min="5368" max="5368" width="9.42578125" style="10" customWidth="1"/>
    <col min="5369" max="5369" width="9.85546875" style="10" customWidth="1"/>
    <col min="5370" max="5370" width="8.7109375" style="10" customWidth="1"/>
    <col min="5371" max="5371" width="9.28515625" style="10" customWidth="1"/>
    <col min="5372" max="5372" width="8.140625" style="10" customWidth="1"/>
    <col min="5373" max="5373" width="8.28515625" style="10" customWidth="1"/>
    <col min="5374" max="5374" width="9.140625" style="10" customWidth="1"/>
    <col min="5375" max="5375" width="9.85546875" style="10" customWidth="1"/>
    <col min="5376" max="5376" width="10" style="10" customWidth="1"/>
    <col min="5377" max="5377" width="9.7109375" style="10" customWidth="1"/>
    <col min="5378" max="5378" width="7.42578125" style="10" customWidth="1"/>
    <col min="5379" max="5379" width="10" style="10" customWidth="1"/>
    <col min="5380" max="5380" width="12.7109375" style="10" customWidth="1"/>
    <col min="5381" max="5622" width="11.42578125" style="10"/>
    <col min="5623" max="5623" width="29.7109375" style="10" customWidth="1"/>
    <col min="5624" max="5624" width="9.42578125" style="10" customWidth="1"/>
    <col min="5625" max="5625" width="9.85546875" style="10" customWidth="1"/>
    <col min="5626" max="5626" width="8.7109375" style="10" customWidth="1"/>
    <col min="5627" max="5627" width="9.28515625" style="10" customWidth="1"/>
    <col min="5628" max="5628" width="8.140625" style="10" customWidth="1"/>
    <col min="5629" max="5629" width="8.28515625" style="10" customWidth="1"/>
    <col min="5630" max="5630" width="9.140625" style="10" customWidth="1"/>
    <col min="5631" max="5631" width="9.85546875" style="10" customWidth="1"/>
    <col min="5632" max="5632" width="10" style="10" customWidth="1"/>
    <col min="5633" max="5633" width="9.7109375" style="10" customWidth="1"/>
    <col min="5634" max="5634" width="7.42578125" style="10" customWidth="1"/>
    <col min="5635" max="5635" width="10" style="10" customWidth="1"/>
    <col min="5636" max="5636" width="12.7109375" style="10" customWidth="1"/>
    <col min="5637" max="5878" width="11.42578125" style="10"/>
    <col min="5879" max="5879" width="29.7109375" style="10" customWidth="1"/>
    <col min="5880" max="5880" width="9.42578125" style="10" customWidth="1"/>
    <col min="5881" max="5881" width="9.85546875" style="10" customWidth="1"/>
    <col min="5882" max="5882" width="8.7109375" style="10" customWidth="1"/>
    <col min="5883" max="5883" width="9.28515625" style="10" customWidth="1"/>
    <col min="5884" max="5884" width="8.140625" style="10" customWidth="1"/>
    <col min="5885" max="5885" width="8.28515625" style="10" customWidth="1"/>
    <col min="5886" max="5886" width="9.140625" style="10" customWidth="1"/>
    <col min="5887" max="5887" width="9.85546875" style="10" customWidth="1"/>
    <col min="5888" max="5888" width="10" style="10" customWidth="1"/>
    <col min="5889" max="5889" width="9.7109375" style="10" customWidth="1"/>
    <col min="5890" max="5890" width="7.42578125" style="10" customWidth="1"/>
    <col min="5891" max="5891" width="10" style="10" customWidth="1"/>
    <col min="5892" max="5892" width="12.7109375" style="10" customWidth="1"/>
    <col min="5893" max="6134" width="11.42578125" style="10"/>
    <col min="6135" max="6135" width="29.7109375" style="10" customWidth="1"/>
    <col min="6136" max="6136" width="9.42578125" style="10" customWidth="1"/>
    <col min="6137" max="6137" width="9.85546875" style="10" customWidth="1"/>
    <col min="6138" max="6138" width="8.7109375" style="10" customWidth="1"/>
    <col min="6139" max="6139" width="9.28515625" style="10" customWidth="1"/>
    <col min="6140" max="6140" width="8.140625" style="10" customWidth="1"/>
    <col min="6141" max="6141" width="8.28515625" style="10" customWidth="1"/>
    <col min="6142" max="6142" width="9.140625" style="10" customWidth="1"/>
    <col min="6143" max="6143" width="9.85546875" style="10" customWidth="1"/>
    <col min="6144" max="6144" width="10" style="10" customWidth="1"/>
    <col min="6145" max="6145" width="9.7109375" style="10" customWidth="1"/>
    <col min="6146" max="6146" width="7.42578125" style="10" customWidth="1"/>
    <col min="6147" max="6147" width="10" style="10" customWidth="1"/>
    <col min="6148" max="6148" width="12.7109375" style="10" customWidth="1"/>
    <col min="6149" max="6390" width="11.42578125" style="10"/>
    <col min="6391" max="6391" width="29.7109375" style="10" customWidth="1"/>
    <col min="6392" max="6392" width="9.42578125" style="10" customWidth="1"/>
    <col min="6393" max="6393" width="9.85546875" style="10" customWidth="1"/>
    <col min="6394" max="6394" width="8.7109375" style="10" customWidth="1"/>
    <col min="6395" max="6395" width="9.28515625" style="10" customWidth="1"/>
    <col min="6396" max="6396" width="8.140625" style="10" customWidth="1"/>
    <col min="6397" max="6397" width="8.28515625" style="10" customWidth="1"/>
    <col min="6398" max="6398" width="9.140625" style="10" customWidth="1"/>
    <col min="6399" max="6399" width="9.85546875" style="10" customWidth="1"/>
    <col min="6400" max="6400" width="10" style="10" customWidth="1"/>
    <col min="6401" max="6401" width="9.7109375" style="10" customWidth="1"/>
    <col min="6402" max="6402" width="7.42578125" style="10" customWidth="1"/>
    <col min="6403" max="6403" width="10" style="10" customWidth="1"/>
    <col min="6404" max="6404" width="12.7109375" style="10" customWidth="1"/>
    <col min="6405" max="6646" width="11.42578125" style="10"/>
    <col min="6647" max="6647" width="29.7109375" style="10" customWidth="1"/>
    <col min="6648" max="6648" width="9.42578125" style="10" customWidth="1"/>
    <col min="6649" max="6649" width="9.85546875" style="10" customWidth="1"/>
    <col min="6650" max="6650" width="8.7109375" style="10" customWidth="1"/>
    <col min="6651" max="6651" width="9.28515625" style="10" customWidth="1"/>
    <col min="6652" max="6652" width="8.140625" style="10" customWidth="1"/>
    <col min="6653" max="6653" width="8.28515625" style="10" customWidth="1"/>
    <col min="6654" max="6654" width="9.140625" style="10" customWidth="1"/>
    <col min="6655" max="6655" width="9.85546875" style="10" customWidth="1"/>
    <col min="6656" max="6656" width="10" style="10" customWidth="1"/>
    <col min="6657" max="6657" width="9.7109375" style="10" customWidth="1"/>
    <col min="6658" max="6658" width="7.42578125" style="10" customWidth="1"/>
    <col min="6659" max="6659" width="10" style="10" customWidth="1"/>
    <col min="6660" max="6660" width="12.7109375" style="10" customWidth="1"/>
    <col min="6661" max="6902" width="11.42578125" style="10"/>
    <col min="6903" max="6903" width="29.7109375" style="10" customWidth="1"/>
    <col min="6904" max="6904" width="9.42578125" style="10" customWidth="1"/>
    <col min="6905" max="6905" width="9.85546875" style="10" customWidth="1"/>
    <col min="6906" max="6906" width="8.7109375" style="10" customWidth="1"/>
    <col min="6907" max="6907" width="9.28515625" style="10" customWidth="1"/>
    <col min="6908" max="6908" width="8.140625" style="10" customWidth="1"/>
    <col min="6909" max="6909" width="8.28515625" style="10" customWidth="1"/>
    <col min="6910" max="6910" width="9.140625" style="10" customWidth="1"/>
    <col min="6911" max="6911" width="9.85546875" style="10" customWidth="1"/>
    <col min="6912" max="6912" width="10" style="10" customWidth="1"/>
    <col min="6913" max="6913" width="9.7109375" style="10" customWidth="1"/>
    <col min="6914" max="6914" width="7.42578125" style="10" customWidth="1"/>
    <col min="6915" max="6915" width="10" style="10" customWidth="1"/>
    <col min="6916" max="6916" width="12.7109375" style="10" customWidth="1"/>
    <col min="6917" max="7158" width="11.42578125" style="10"/>
    <col min="7159" max="7159" width="29.7109375" style="10" customWidth="1"/>
    <col min="7160" max="7160" width="9.42578125" style="10" customWidth="1"/>
    <col min="7161" max="7161" width="9.85546875" style="10" customWidth="1"/>
    <col min="7162" max="7162" width="8.7109375" style="10" customWidth="1"/>
    <col min="7163" max="7163" width="9.28515625" style="10" customWidth="1"/>
    <col min="7164" max="7164" width="8.140625" style="10" customWidth="1"/>
    <col min="7165" max="7165" width="8.28515625" style="10" customWidth="1"/>
    <col min="7166" max="7166" width="9.140625" style="10" customWidth="1"/>
    <col min="7167" max="7167" width="9.85546875" style="10" customWidth="1"/>
    <col min="7168" max="7168" width="10" style="10" customWidth="1"/>
    <col min="7169" max="7169" width="9.7109375" style="10" customWidth="1"/>
    <col min="7170" max="7170" width="7.42578125" style="10" customWidth="1"/>
    <col min="7171" max="7171" width="10" style="10" customWidth="1"/>
    <col min="7172" max="7172" width="12.7109375" style="10" customWidth="1"/>
    <col min="7173" max="7414" width="11.42578125" style="10"/>
    <col min="7415" max="7415" width="29.7109375" style="10" customWidth="1"/>
    <col min="7416" max="7416" width="9.42578125" style="10" customWidth="1"/>
    <col min="7417" max="7417" width="9.85546875" style="10" customWidth="1"/>
    <col min="7418" max="7418" width="8.7109375" style="10" customWidth="1"/>
    <col min="7419" max="7419" width="9.28515625" style="10" customWidth="1"/>
    <col min="7420" max="7420" width="8.140625" style="10" customWidth="1"/>
    <col min="7421" max="7421" width="8.28515625" style="10" customWidth="1"/>
    <col min="7422" max="7422" width="9.140625" style="10" customWidth="1"/>
    <col min="7423" max="7423" width="9.85546875" style="10" customWidth="1"/>
    <col min="7424" max="7424" width="10" style="10" customWidth="1"/>
    <col min="7425" max="7425" width="9.7109375" style="10" customWidth="1"/>
    <col min="7426" max="7426" width="7.42578125" style="10" customWidth="1"/>
    <col min="7427" max="7427" width="10" style="10" customWidth="1"/>
    <col min="7428" max="7428" width="12.7109375" style="10" customWidth="1"/>
    <col min="7429" max="7670" width="11.42578125" style="10"/>
    <col min="7671" max="7671" width="29.7109375" style="10" customWidth="1"/>
    <col min="7672" max="7672" width="9.42578125" style="10" customWidth="1"/>
    <col min="7673" max="7673" width="9.85546875" style="10" customWidth="1"/>
    <col min="7674" max="7674" width="8.7109375" style="10" customWidth="1"/>
    <col min="7675" max="7675" width="9.28515625" style="10" customWidth="1"/>
    <col min="7676" max="7676" width="8.140625" style="10" customWidth="1"/>
    <col min="7677" max="7677" width="8.28515625" style="10" customWidth="1"/>
    <col min="7678" max="7678" width="9.140625" style="10" customWidth="1"/>
    <col min="7679" max="7679" width="9.85546875" style="10" customWidth="1"/>
    <col min="7680" max="7680" width="10" style="10" customWidth="1"/>
    <col min="7681" max="7681" width="9.7109375" style="10" customWidth="1"/>
    <col min="7682" max="7682" width="7.42578125" style="10" customWidth="1"/>
    <col min="7683" max="7683" width="10" style="10" customWidth="1"/>
    <col min="7684" max="7684" width="12.7109375" style="10" customWidth="1"/>
    <col min="7685" max="7926" width="11.42578125" style="10"/>
    <col min="7927" max="7927" width="29.7109375" style="10" customWidth="1"/>
    <col min="7928" max="7928" width="9.42578125" style="10" customWidth="1"/>
    <col min="7929" max="7929" width="9.85546875" style="10" customWidth="1"/>
    <col min="7930" max="7930" width="8.7109375" style="10" customWidth="1"/>
    <col min="7931" max="7931" width="9.28515625" style="10" customWidth="1"/>
    <col min="7932" max="7932" width="8.140625" style="10" customWidth="1"/>
    <col min="7933" max="7933" width="8.28515625" style="10" customWidth="1"/>
    <col min="7934" max="7934" width="9.140625" style="10" customWidth="1"/>
    <col min="7935" max="7935" width="9.85546875" style="10" customWidth="1"/>
    <col min="7936" max="7936" width="10" style="10" customWidth="1"/>
    <col min="7937" max="7937" width="9.7109375" style="10" customWidth="1"/>
    <col min="7938" max="7938" width="7.42578125" style="10" customWidth="1"/>
    <col min="7939" max="7939" width="10" style="10" customWidth="1"/>
    <col min="7940" max="7940" width="12.7109375" style="10" customWidth="1"/>
    <col min="7941" max="8182" width="11.42578125" style="10"/>
    <col min="8183" max="8183" width="29.7109375" style="10" customWidth="1"/>
    <col min="8184" max="8184" width="9.42578125" style="10" customWidth="1"/>
    <col min="8185" max="8185" width="9.85546875" style="10" customWidth="1"/>
    <col min="8186" max="8186" width="8.7109375" style="10" customWidth="1"/>
    <col min="8187" max="8187" width="9.28515625" style="10" customWidth="1"/>
    <col min="8188" max="8188" width="8.140625" style="10" customWidth="1"/>
    <col min="8189" max="8189" width="8.28515625" style="10" customWidth="1"/>
    <col min="8190" max="8190" width="9.140625" style="10" customWidth="1"/>
    <col min="8191" max="8191" width="9.85546875" style="10" customWidth="1"/>
    <col min="8192" max="8192" width="10" style="10" customWidth="1"/>
    <col min="8193" max="8193" width="9.7109375" style="10" customWidth="1"/>
    <col min="8194" max="8194" width="7.42578125" style="10" customWidth="1"/>
    <col min="8195" max="8195" width="10" style="10" customWidth="1"/>
    <col min="8196" max="8196" width="12.7109375" style="10" customWidth="1"/>
    <col min="8197" max="8438" width="11.42578125" style="10"/>
    <col min="8439" max="8439" width="29.7109375" style="10" customWidth="1"/>
    <col min="8440" max="8440" width="9.42578125" style="10" customWidth="1"/>
    <col min="8441" max="8441" width="9.85546875" style="10" customWidth="1"/>
    <col min="8442" max="8442" width="8.7109375" style="10" customWidth="1"/>
    <col min="8443" max="8443" width="9.28515625" style="10" customWidth="1"/>
    <col min="8444" max="8444" width="8.140625" style="10" customWidth="1"/>
    <col min="8445" max="8445" width="8.28515625" style="10" customWidth="1"/>
    <col min="8446" max="8446" width="9.140625" style="10" customWidth="1"/>
    <col min="8447" max="8447" width="9.85546875" style="10" customWidth="1"/>
    <col min="8448" max="8448" width="10" style="10" customWidth="1"/>
    <col min="8449" max="8449" width="9.7109375" style="10" customWidth="1"/>
    <col min="8450" max="8450" width="7.42578125" style="10" customWidth="1"/>
    <col min="8451" max="8451" width="10" style="10" customWidth="1"/>
    <col min="8452" max="8452" width="12.7109375" style="10" customWidth="1"/>
    <col min="8453" max="8694" width="11.42578125" style="10"/>
    <col min="8695" max="8695" width="29.7109375" style="10" customWidth="1"/>
    <col min="8696" max="8696" width="9.42578125" style="10" customWidth="1"/>
    <col min="8697" max="8697" width="9.85546875" style="10" customWidth="1"/>
    <col min="8698" max="8698" width="8.7109375" style="10" customWidth="1"/>
    <col min="8699" max="8699" width="9.28515625" style="10" customWidth="1"/>
    <col min="8700" max="8700" width="8.140625" style="10" customWidth="1"/>
    <col min="8701" max="8701" width="8.28515625" style="10" customWidth="1"/>
    <col min="8702" max="8702" width="9.140625" style="10" customWidth="1"/>
    <col min="8703" max="8703" width="9.85546875" style="10" customWidth="1"/>
    <col min="8704" max="8704" width="10" style="10" customWidth="1"/>
    <col min="8705" max="8705" width="9.7109375" style="10" customWidth="1"/>
    <col min="8706" max="8706" width="7.42578125" style="10" customWidth="1"/>
    <col min="8707" max="8707" width="10" style="10" customWidth="1"/>
    <col min="8708" max="8708" width="12.7109375" style="10" customWidth="1"/>
    <col min="8709" max="8950" width="11.42578125" style="10"/>
    <col min="8951" max="8951" width="29.7109375" style="10" customWidth="1"/>
    <col min="8952" max="8952" width="9.42578125" style="10" customWidth="1"/>
    <col min="8953" max="8953" width="9.85546875" style="10" customWidth="1"/>
    <col min="8954" max="8954" width="8.7109375" style="10" customWidth="1"/>
    <col min="8955" max="8955" width="9.28515625" style="10" customWidth="1"/>
    <col min="8956" max="8956" width="8.140625" style="10" customWidth="1"/>
    <col min="8957" max="8957" width="8.28515625" style="10" customWidth="1"/>
    <col min="8958" max="8958" width="9.140625" style="10" customWidth="1"/>
    <col min="8959" max="8959" width="9.85546875" style="10" customWidth="1"/>
    <col min="8960" max="8960" width="10" style="10" customWidth="1"/>
    <col min="8961" max="8961" width="9.7109375" style="10" customWidth="1"/>
    <col min="8962" max="8962" width="7.42578125" style="10" customWidth="1"/>
    <col min="8963" max="8963" width="10" style="10" customWidth="1"/>
    <col min="8964" max="8964" width="12.7109375" style="10" customWidth="1"/>
    <col min="8965" max="9206" width="11.42578125" style="10"/>
    <col min="9207" max="9207" width="29.7109375" style="10" customWidth="1"/>
    <col min="9208" max="9208" width="9.42578125" style="10" customWidth="1"/>
    <col min="9209" max="9209" width="9.85546875" style="10" customWidth="1"/>
    <col min="9210" max="9210" width="8.7109375" style="10" customWidth="1"/>
    <col min="9211" max="9211" width="9.28515625" style="10" customWidth="1"/>
    <col min="9212" max="9212" width="8.140625" style="10" customWidth="1"/>
    <col min="9213" max="9213" width="8.28515625" style="10" customWidth="1"/>
    <col min="9214" max="9214" width="9.140625" style="10" customWidth="1"/>
    <col min="9215" max="9215" width="9.85546875" style="10" customWidth="1"/>
    <col min="9216" max="9216" width="10" style="10" customWidth="1"/>
    <col min="9217" max="9217" width="9.7109375" style="10" customWidth="1"/>
    <col min="9218" max="9218" width="7.42578125" style="10" customWidth="1"/>
    <col min="9219" max="9219" width="10" style="10" customWidth="1"/>
    <col min="9220" max="9220" width="12.7109375" style="10" customWidth="1"/>
    <col min="9221" max="9462" width="11.42578125" style="10"/>
    <col min="9463" max="9463" width="29.7109375" style="10" customWidth="1"/>
    <col min="9464" max="9464" width="9.42578125" style="10" customWidth="1"/>
    <col min="9465" max="9465" width="9.85546875" style="10" customWidth="1"/>
    <col min="9466" max="9466" width="8.7109375" style="10" customWidth="1"/>
    <col min="9467" max="9467" width="9.28515625" style="10" customWidth="1"/>
    <col min="9468" max="9468" width="8.140625" style="10" customWidth="1"/>
    <col min="9469" max="9469" width="8.28515625" style="10" customWidth="1"/>
    <col min="9470" max="9470" width="9.140625" style="10" customWidth="1"/>
    <col min="9471" max="9471" width="9.85546875" style="10" customWidth="1"/>
    <col min="9472" max="9472" width="10" style="10" customWidth="1"/>
    <col min="9473" max="9473" width="9.7109375" style="10" customWidth="1"/>
    <col min="9474" max="9474" width="7.42578125" style="10" customWidth="1"/>
    <col min="9475" max="9475" width="10" style="10" customWidth="1"/>
    <col min="9476" max="9476" width="12.7109375" style="10" customWidth="1"/>
    <col min="9477" max="9718" width="11.42578125" style="10"/>
    <col min="9719" max="9719" width="29.7109375" style="10" customWidth="1"/>
    <col min="9720" max="9720" width="9.42578125" style="10" customWidth="1"/>
    <col min="9721" max="9721" width="9.85546875" style="10" customWidth="1"/>
    <col min="9722" max="9722" width="8.7109375" style="10" customWidth="1"/>
    <col min="9723" max="9723" width="9.28515625" style="10" customWidth="1"/>
    <col min="9724" max="9724" width="8.140625" style="10" customWidth="1"/>
    <col min="9725" max="9725" width="8.28515625" style="10" customWidth="1"/>
    <col min="9726" max="9726" width="9.140625" style="10" customWidth="1"/>
    <col min="9727" max="9727" width="9.85546875" style="10" customWidth="1"/>
    <col min="9728" max="9728" width="10" style="10" customWidth="1"/>
    <col min="9729" max="9729" width="9.7109375" style="10" customWidth="1"/>
    <col min="9730" max="9730" width="7.42578125" style="10" customWidth="1"/>
    <col min="9731" max="9731" width="10" style="10" customWidth="1"/>
    <col min="9732" max="9732" width="12.7109375" style="10" customWidth="1"/>
    <col min="9733" max="9974" width="11.42578125" style="10"/>
    <col min="9975" max="9975" width="29.7109375" style="10" customWidth="1"/>
    <col min="9976" max="9976" width="9.42578125" style="10" customWidth="1"/>
    <col min="9977" max="9977" width="9.85546875" style="10" customWidth="1"/>
    <col min="9978" max="9978" width="8.7109375" style="10" customWidth="1"/>
    <col min="9979" max="9979" width="9.28515625" style="10" customWidth="1"/>
    <col min="9980" max="9980" width="8.140625" style="10" customWidth="1"/>
    <col min="9981" max="9981" width="8.28515625" style="10" customWidth="1"/>
    <col min="9982" max="9982" width="9.140625" style="10" customWidth="1"/>
    <col min="9983" max="9983" width="9.85546875" style="10" customWidth="1"/>
    <col min="9984" max="9984" width="10" style="10" customWidth="1"/>
    <col min="9985" max="9985" width="9.7109375" style="10" customWidth="1"/>
    <col min="9986" max="9986" width="7.42578125" style="10" customWidth="1"/>
    <col min="9987" max="9987" width="10" style="10" customWidth="1"/>
    <col min="9988" max="9988" width="12.7109375" style="10" customWidth="1"/>
    <col min="9989" max="10230" width="11.42578125" style="10"/>
    <col min="10231" max="10231" width="29.7109375" style="10" customWidth="1"/>
    <col min="10232" max="10232" width="9.42578125" style="10" customWidth="1"/>
    <col min="10233" max="10233" width="9.85546875" style="10" customWidth="1"/>
    <col min="10234" max="10234" width="8.7109375" style="10" customWidth="1"/>
    <col min="10235" max="10235" width="9.28515625" style="10" customWidth="1"/>
    <col min="10236" max="10236" width="8.140625" style="10" customWidth="1"/>
    <col min="10237" max="10237" width="8.28515625" style="10" customWidth="1"/>
    <col min="10238" max="10238" width="9.140625" style="10" customWidth="1"/>
    <col min="10239" max="10239" width="9.85546875" style="10" customWidth="1"/>
    <col min="10240" max="10240" width="10" style="10" customWidth="1"/>
    <col min="10241" max="10241" width="9.7109375" style="10" customWidth="1"/>
    <col min="10242" max="10242" width="7.42578125" style="10" customWidth="1"/>
    <col min="10243" max="10243" width="10" style="10" customWidth="1"/>
    <col min="10244" max="10244" width="12.7109375" style="10" customWidth="1"/>
    <col min="10245" max="10486" width="11.42578125" style="10"/>
    <col min="10487" max="10487" width="29.7109375" style="10" customWidth="1"/>
    <col min="10488" max="10488" width="9.42578125" style="10" customWidth="1"/>
    <col min="10489" max="10489" width="9.85546875" style="10" customWidth="1"/>
    <col min="10490" max="10490" width="8.7109375" style="10" customWidth="1"/>
    <col min="10491" max="10491" width="9.28515625" style="10" customWidth="1"/>
    <col min="10492" max="10492" width="8.140625" style="10" customWidth="1"/>
    <col min="10493" max="10493" width="8.28515625" style="10" customWidth="1"/>
    <col min="10494" max="10494" width="9.140625" style="10" customWidth="1"/>
    <col min="10495" max="10495" width="9.85546875" style="10" customWidth="1"/>
    <col min="10496" max="10496" width="10" style="10" customWidth="1"/>
    <col min="10497" max="10497" width="9.7109375" style="10" customWidth="1"/>
    <col min="10498" max="10498" width="7.42578125" style="10" customWidth="1"/>
    <col min="10499" max="10499" width="10" style="10" customWidth="1"/>
    <col min="10500" max="10500" width="12.7109375" style="10" customWidth="1"/>
    <col min="10501" max="10742" width="11.42578125" style="10"/>
    <col min="10743" max="10743" width="29.7109375" style="10" customWidth="1"/>
    <col min="10744" max="10744" width="9.42578125" style="10" customWidth="1"/>
    <col min="10745" max="10745" width="9.85546875" style="10" customWidth="1"/>
    <col min="10746" max="10746" width="8.7109375" style="10" customWidth="1"/>
    <col min="10747" max="10747" width="9.28515625" style="10" customWidth="1"/>
    <col min="10748" max="10748" width="8.140625" style="10" customWidth="1"/>
    <col min="10749" max="10749" width="8.28515625" style="10" customWidth="1"/>
    <col min="10750" max="10750" width="9.140625" style="10" customWidth="1"/>
    <col min="10751" max="10751" width="9.85546875" style="10" customWidth="1"/>
    <col min="10752" max="10752" width="10" style="10" customWidth="1"/>
    <col min="10753" max="10753" width="9.7109375" style="10" customWidth="1"/>
    <col min="10754" max="10754" width="7.42578125" style="10" customWidth="1"/>
    <col min="10755" max="10755" width="10" style="10" customWidth="1"/>
    <col min="10756" max="10756" width="12.7109375" style="10" customWidth="1"/>
    <col min="10757" max="10998" width="11.42578125" style="10"/>
    <col min="10999" max="10999" width="29.7109375" style="10" customWidth="1"/>
    <col min="11000" max="11000" width="9.42578125" style="10" customWidth="1"/>
    <col min="11001" max="11001" width="9.85546875" style="10" customWidth="1"/>
    <col min="11002" max="11002" width="8.7109375" style="10" customWidth="1"/>
    <col min="11003" max="11003" width="9.28515625" style="10" customWidth="1"/>
    <col min="11004" max="11004" width="8.140625" style="10" customWidth="1"/>
    <col min="11005" max="11005" width="8.28515625" style="10" customWidth="1"/>
    <col min="11006" max="11006" width="9.140625" style="10" customWidth="1"/>
    <col min="11007" max="11007" width="9.85546875" style="10" customWidth="1"/>
    <col min="11008" max="11008" width="10" style="10" customWidth="1"/>
    <col min="11009" max="11009" width="9.7109375" style="10" customWidth="1"/>
    <col min="11010" max="11010" width="7.42578125" style="10" customWidth="1"/>
    <col min="11011" max="11011" width="10" style="10" customWidth="1"/>
    <col min="11012" max="11012" width="12.7109375" style="10" customWidth="1"/>
    <col min="11013" max="11254" width="11.42578125" style="10"/>
    <col min="11255" max="11255" width="29.7109375" style="10" customWidth="1"/>
    <col min="11256" max="11256" width="9.42578125" style="10" customWidth="1"/>
    <col min="11257" max="11257" width="9.85546875" style="10" customWidth="1"/>
    <col min="11258" max="11258" width="8.7109375" style="10" customWidth="1"/>
    <col min="11259" max="11259" width="9.28515625" style="10" customWidth="1"/>
    <col min="11260" max="11260" width="8.140625" style="10" customWidth="1"/>
    <col min="11261" max="11261" width="8.28515625" style="10" customWidth="1"/>
    <col min="11262" max="11262" width="9.140625" style="10" customWidth="1"/>
    <col min="11263" max="11263" width="9.85546875" style="10" customWidth="1"/>
    <col min="11264" max="11264" width="10" style="10" customWidth="1"/>
    <col min="11265" max="11265" width="9.7109375" style="10" customWidth="1"/>
    <col min="11266" max="11266" width="7.42578125" style="10" customWidth="1"/>
    <col min="11267" max="11267" width="10" style="10" customWidth="1"/>
    <col min="11268" max="11268" width="12.7109375" style="10" customWidth="1"/>
    <col min="11269" max="11510" width="11.42578125" style="10"/>
    <col min="11511" max="11511" width="29.7109375" style="10" customWidth="1"/>
    <col min="11512" max="11512" width="9.42578125" style="10" customWidth="1"/>
    <col min="11513" max="11513" width="9.85546875" style="10" customWidth="1"/>
    <col min="11514" max="11514" width="8.7109375" style="10" customWidth="1"/>
    <col min="11515" max="11515" width="9.28515625" style="10" customWidth="1"/>
    <col min="11516" max="11516" width="8.140625" style="10" customWidth="1"/>
    <col min="11517" max="11517" width="8.28515625" style="10" customWidth="1"/>
    <col min="11518" max="11518" width="9.140625" style="10" customWidth="1"/>
    <col min="11519" max="11519" width="9.85546875" style="10" customWidth="1"/>
    <col min="11520" max="11520" width="10" style="10" customWidth="1"/>
    <col min="11521" max="11521" width="9.7109375" style="10" customWidth="1"/>
    <col min="11522" max="11522" width="7.42578125" style="10" customWidth="1"/>
    <col min="11523" max="11523" width="10" style="10" customWidth="1"/>
    <col min="11524" max="11524" width="12.7109375" style="10" customWidth="1"/>
    <col min="11525" max="11766" width="11.42578125" style="10"/>
    <col min="11767" max="11767" width="29.7109375" style="10" customWidth="1"/>
    <col min="11768" max="11768" width="9.42578125" style="10" customWidth="1"/>
    <col min="11769" max="11769" width="9.85546875" style="10" customWidth="1"/>
    <col min="11770" max="11770" width="8.7109375" style="10" customWidth="1"/>
    <col min="11771" max="11771" width="9.28515625" style="10" customWidth="1"/>
    <col min="11772" max="11772" width="8.140625" style="10" customWidth="1"/>
    <col min="11773" max="11773" width="8.28515625" style="10" customWidth="1"/>
    <col min="11774" max="11774" width="9.140625" style="10" customWidth="1"/>
    <col min="11775" max="11775" width="9.85546875" style="10" customWidth="1"/>
    <col min="11776" max="11776" width="10" style="10" customWidth="1"/>
    <col min="11777" max="11777" width="9.7109375" style="10" customWidth="1"/>
    <col min="11778" max="11778" width="7.42578125" style="10" customWidth="1"/>
    <col min="11779" max="11779" width="10" style="10" customWidth="1"/>
    <col min="11780" max="11780" width="12.7109375" style="10" customWidth="1"/>
    <col min="11781" max="12022" width="11.42578125" style="10"/>
    <col min="12023" max="12023" width="29.7109375" style="10" customWidth="1"/>
    <col min="12024" max="12024" width="9.42578125" style="10" customWidth="1"/>
    <col min="12025" max="12025" width="9.85546875" style="10" customWidth="1"/>
    <col min="12026" max="12026" width="8.7109375" style="10" customWidth="1"/>
    <col min="12027" max="12027" width="9.28515625" style="10" customWidth="1"/>
    <col min="12028" max="12028" width="8.140625" style="10" customWidth="1"/>
    <col min="12029" max="12029" width="8.28515625" style="10" customWidth="1"/>
    <col min="12030" max="12030" width="9.140625" style="10" customWidth="1"/>
    <col min="12031" max="12031" width="9.85546875" style="10" customWidth="1"/>
    <col min="12032" max="12032" width="10" style="10" customWidth="1"/>
    <col min="12033" max="12033" width="9.7109375" style="10" customWidth="1"/>
    <col min="12034" max="12034" width="7.42578125" style="10" customWidth="1"/>
    <col min="12035" max="12035" width="10" style="10" customWidth="1"/>
    <col min="12036" max="12036" width="12.7109375" style="10" customWidth="1"/>
    <col min="12037" max="12278" width="11.42578125" style="10"/>
    <col min="12279" max="12279" width="29.7109375" style="10" customWidth="1"/>
    <col min="12280" max="12280" width="9.42578125" style="10" customWidth="1"/>
    <col min="12281" max="12281" width="9.85546875" style="10" customWidth="1"/>
    <col min="12282" max="12282" width="8.7109375" style="10" customWidth="1"/>
    <col min="12283" max="12283" width="9.28515625" style="10" customWidth="1"/>
    <col min="12284" max="12284" width="8.140625" style="10" customWidth="1"/>
    <col min="12285" max="12285" width="8.28515625" style="10" customWidth="1"/>
    <col min="12286" max="12286" width="9.140625" style="10" customWidth="1"/>
    <col min="12287" max="12287" width="9.85546875" style="10" customWidth="1"/>
    <col min="12288" max="12288" width="10" style="10" customWidth="1"/>
    <col min="12289" max="12289" width="9.7109375" style="10" customWidth="1"/>
    <col min="12290" max="12290" width="7.42578125" style="10" customWidth="1"/>
    <col min="12291" max="12291" width="10" style="10" customWidth="1"/>
    <col min="12292" max="12292" width="12.7109375" style="10" customWidth="1"/>
    <col min="12293" max="12534" width="11.42578125" style="10"/>
    <col min="12535" max="12535" width="29.7109375" style="10" customWidth="1"/>
    <col min="12536" max="12536" width="9.42578125" style="10" customWidth="1"/>
    <col min="12537" max="12537" width="9.85546875" style="10" customWidth="1"/>
    <col min="12538" max="12538" width="8.7109375" style="10" customWidth="1"/>
    <col min="12539" max="12539" width="9.28515625" style="10" customWidth="1"/>
    <col min="12540" max="12540" width="8.140625" style="10" customWidth="1"/>
    <col min="12541" max="12541" width="8.28515625" style="10" customWidth="1"/>
    <col min="12542" max="12542" width="9.140625" style="10" customWidth="1"/>
    <col min="12543" max="12543" width="9.85546875" style="10" customWidth="1"/>
    <col min="12544" max="12544" width="10" style="10" customWidth="1"/>
    <col min="12545" max="12545" width="9.7109375" style="10" customWidth="1"/>
    <col min="12546" max="12546" width="7.42578125" style="10" customWidth="1"/>
    <col min="12547" max="12547" width="10" style="10" customWidth="1"/>
    <col min="12548" max="12548" width="12.7109375" style="10" customWidth="1"/>
    <col min="12549" max="12790" width="11.42578125" style="10"/>
    <col min="12791" max="12791" width="29.7109375" style="10" customWidth="1"/>
    <col min="12792" max="12792" width="9.42578125" style="10" customWidth="1"/>
    <col min="12793" max="12793" width="9.85546875" style="10" customWidth="1"/>
    <col min="12794" max="12794" width="8.7109375" style="10" customWidth="1"/>
    <col min="12795" max="12795" width="9.28515625" style="10" customWidth="1"/>
    <col min="12796" max="12796" width="8.140625" style="10" customWidth="1"/>
    <col min="12797" max="12797" width="8.28515625" style="10" customWidth="1"/>
    <col min="12798" max="12798" width="9.140625" style="10" customWidth="1"/>
    <col min="12799" max="12799" width="9.85546875" style="10" customWidth="1"/>
    <col min="12800" max="12800" width="10" style="10" customWidth="1"/>
    <col min="12801" max="12801" width="9.7109375" style="10" customWidth="1"/>
    <col min="12802" max="12802" width="7.42578125" style="10" customWidth="1"/>
    <col min="12803" max="12803" width="10" style="10" customWidth="1"/>
    <col min="12804" max="12804" width="12.7109375" style="10" customWidth="1"/>
    <col min="12805" max="13046" width="11.42578125" style="10"/>
    <col min="13047" max="13047" width="29.7109375" style="10" customWidth="1"/>
    <col min="13048" max="13048" width="9.42578125" style="10" customWidth="1"/>
    <col min="13049" max="13049" width="9.85546875" style="10" customWidth="1"/>
    <col min="13050" max="13050" width="8.7109375" style="10" customWidth="1"/>
    <col min="13051" max="13051" width="9.28515625" style="10" customWidth="1"/>
    <col min="13052" max="13052" width="8.140625" style="10" customWidth="1"/>
    <col min="13053" max="13053" width="8.28515625" style="10" customWidth="1"/>
    <col min="13054" max="13054" width="9.140625" style="10" customWidth="1"/>
    <col min="13055" max="13055" width="9.85546875" style="10" customWidth="1"/>
    <col min="13056" max="13056" width="10" style="10" customWidth="1"/>
    <col min="13057" max="13057" width="9.7109375" style="10" customWidth="1"/>
    <col min="13058" max="13058" width="7.42578125" style="10" customWidth="1"/>
    <col min="13059" max="13059" width="10" style="10" customWidth="1"/>
    <col min="13060" max="13060" width="12.7109375" style="10" customWidth="1"/>
    <col min="13061" max="13302" width="11.42578125" style="10"/>
    <col min="13303" max="13303" width="29.7109375" style="10" customWidth="1"/>
    <col min="13304" max="13304" width="9.42578125" style="10" customWidth="1"/>
    <col min="13305" max="13305" width="9.85546875" style="10" customWidth="1"/>
    <col min="13306" max="13306" width="8.7109375" style="10" customWidth="1"/>
    <col min="13307" max="13307" width="9.28515625" style="10" customWidth="1"/>
    <col min="13308" max="13308" width="8.140625" style="10" customWidth="1"/>
    <col min="13309" max="13309" width="8.28515625" style="10" customWidth="1"/>
    <col min="13310" max="13310" width="9.140625" style="10" customWidth="1"/>
    <col min="13311" max="13311" width="9.85546875" style="10" customWidth="1"/>
    <col min="13312" max="13312" width="10" style="10" customWidth="1"/>
    <col min="13313" max="13313" width="9.7109375" style="10" customWidth="1"/>
    <col min="13314" max="13314" width="7.42578125" style="10" customWidth="1"/>
    <col min="13315" max="13315" width="10" style="10" customWidth="1"/>
    <col min="13316" max="13316" width="12.7109375" style="10" customWidth="1"/>
    <col min="13317" max="13558" width="11.42578125" style="10"/>
    <col min="13559" max="13559" width="29.7109375" style="10" customWidth="1"/>
    <col min="13560" max="13560" width="9.42578125" style="10" customWidth="1"/>
    <col min="13561" max="13561" width="9.85546875" style="10" customWidth="1"/>
    <col min="13562" max="13562" width="8.7109375" style="10" customWidth="1"/>
    <col min="13563" max="13563" width="9.28515625" style="10" customWidth="1"/>
    <col min="13564" max="13564" width="8.140625" style="10" customWidth="1"/>
    <col min="13565" max="13565" width="8.28515625" style="10" customWidth="1"/>
    <col min="13566" max="13566" width="9.140625" style="10" customWidth="1"/>
    <col min="13567" max="13567" width="9.85546875" style="10" customWidth="1"/>
    <col min="13568" max="13568" width="10" style="10" customWidth="1"/>
    <col min="13569" max="13569" width="9.7109375" style="10" customWidth="1"/>
    <col min="13570" max="13570" width="7.42578125" style="10" customWidth="1"/>
    <col min="13571" max="13571" width="10" style="10" customWidth="1"/>
    <col min="13572" max="13572" width="12.7109375" style="10" customWidth="1"/>
    <col min="13573" max="13814" width="11.42578125" style="10"/>
    <col min="13815" max="13815" width="29.7109375" style="10" customWidth="1"/>
    <col min="13816" max="13816" width="9.42578125" style="10" customWidth="1"/>
    <col min="13817" max="13817" width="9.85546875" style="10" customWidth="1"/>
    <col min="13818" max="13818" width="8.7109375" style="10" customWidth="1"/>
    <col min="13819" max="13819" width="9.28515625" style="10" customWidth="1"/>
    <col min="13820" max="13820" width="8.140625" style="10" customWidth="1"/>
    <col min="13821" max="13821" width="8.28515625" style="10" customWidth="1"/>
    <col min="13822" max="13822" width="9.140625" style="10" customWidth="1"/>
    <col min="13823" max="13823" width="9.85546875" style="10" customWidth="1"/>
    <col min="13824" max="13824" width="10" style="10" customWidth="1"/>
    <col min="13825" max="13825" width="9.7109375" style="10" customWidth="1"/>
    <col min="13826" max="13826" width="7.42578125" style="10" customWidth="1"/>
    <col min="13827" max="13827" width="10" style="10" customWidth="1"/>
    <col min="13828" max="13828" width="12.7109375" style="10" customWidth="1"/>
    <col min="13829" max="14070" width="11.42578125" style="10"/>
    <col min="14071" max="14071" width="29.7109375" style="10" customWidth="1"/>
    <col min="14072" max="14072" width="9.42578125" style="10" customWidth="1"/>
    <col min="14073" max="14073" width="9.85546875" style="10" customWidth="1"/>
    <col min="14074" max="14074" width="8.7109375" style="10" customWidth="1"/>
    <col min="14075" max="14075" width="9.28515625" style="10" customWidth="1"/>
    <col min="14076" max="14076" width="8.140625" style="10" customWidth="1"/>
    <col min="14077" max="14077" width="8.28515625" style="10" customWidth="1"/>
    <col min="14078" max="14078" width="9.140625" style="10" customWidth="1"/>
    <col min="14079" max="14079" width="9.85546875" style="10" customWidth="1"/>
    <col min="14080" max="14080" width="10" style="10" customWidth="1"/>
    <col min="14081" max="14081" width="9.7109375" style="10" customWidth="1"/>
    <col min="14082" max="14082" width="7.42578125" style="10" customWidth="1"/>
    <col min="14083" max="14083" width="10" style="10" customWidth="1"/>
    <col min="14084" max="14084" width="12.7109375" style="10" customWidth="1"/>
    <col min="14085" max="14326" width="11.42578125" style="10"/>
    <col min="14327" max="14327" width="29.7109375" style="10" customWidth="1"/>
    <col min="14328" max="14328" width="9.42578125" style="10" customWidth="1"/>
    <col min="14329" max="14329" width="9.85546875" style="10" customWidth="1"/>
    <col min="14330" max="14330" width="8.7109375" style="10" customWidth="1"/>
    <col min="14331" max="14331" width="9.28515625" style="10" customWidth="1"/>
    <col min="14332" max="14332" width="8.140625" style="10" customWidth="1"/>
    <col min="14333" max="14333" width="8.28515625" style="10" customWidth="1"/>
    <col min="14334" max="14334" width="9.140625" style="10" customWidth="1"/>
    <col min="14335" max="14335" width="9.85546875" style="10" customWidth="1"/>
    <col min="14336" max="14336" width="10" style="10" customWidth="1"/>
    <col min="14337" max="14337" width="9.7109375" style="10" customWidth="1"/>
    <col min="14338" max="14338" width="7.42578125" style="10" customWidth="1"/>
    <col min="14339" max="14339" width="10" style="10" customWidth="1"/>
    <col min="14340" max="14340" width="12.7109375" style="10" customWidth="1"/>
    <col min="14341" max="14582" width="11.42578125" style="10"/>
    <col min="14583" max="14583" width="29.7109375" style="10" customWidth="1"/>
    <col min="14584" max="14584" width="9.42578125" style="10" customWidth="1"/>
    <col min="14585" max="14585" width="9.85546875" style="10" customWidth="1"/>
    <col min="14586" max="14586" width="8.7109375" style="10" customWidth="1"/>
    <col min="14587" max="14587" width="9.28515625" style="10" customWidth="1"/>
    <col min="14588" max="14588" width="8.140625" style="10" customWidth="1"/>
    <col min="14589" max="14589" width="8.28515625" style="10" customWidth="1"/>
    <col min="14590" max="14590" width="9.140625" style="10" customWidth="1"/>
    <col min="14591" max="14591" width="9.85546875" style="10" customWidth="1"/>
    <col min="14592" max="14592" width="10" style="10" customWidth="1"/>
    <col min="14593" max="14593" width="9.7109375" style="10" customWidth="1"/>
    <col min="14594" max="14594" width="7.42578125" style="10" customWidth="1"/>
    <col min="14595" max="14595" width="10" style="10" customWidth="1"/>
    <col min="14596" max="14596" width="12.7109375" style="10" customWidth="1"/>
    <col min="14597" max="14838" width="11.42578125" style="10"/>
    <col min="14839" max="14839" width="29.7109375" style="10" customWidth="1"/>
    <col min="14840" max="14840" width="9.42578125" style="10" customWidth="1"/>
    <col min="14841" max="14841" width="9.85546875" style="10" customWidth="1"/>
    <col min="14842" max="14842" width="8.7109375" style="10" customWidth="1"/>
    <col min="14843" max="14843" width="9.28515625" style="10" customWidth="1"/>
    <col min="14844" max="14844" width="8.140625" style="10" customWidth="1"/>
    <col min="14845" max="14845" width="8.28515625" style="10" customWidth="1"/>
    <col min="14846" max="14846" width="9.140625" style="10" customWidth="1"/>
    <col min="14847" max="14847" width="9.85546875" style="10" customWidth="1"/>
    <col min="14848" max="14848" width="10" style="10" customWidth="1"/>
    <col min="14849" max="14849" width="9.7109375" style="10" customWidth="1"/>
    <col min="14850" max="14850" width="7.42578125" style="10" customWidth="1"/>
    <col min="14851" max="14851" width="10" style="10" customWidth="1"/>
    <col min="14852" max="14852" width="12.7109375" style="10" customWidth="1"/>
    <col min="14853" max="15094" width="11.42578125" style="10"/>
    <col min="15095" max="15095" width="29.7109375" style="10" customWidth="1"/>
    <col min="15096" max="15096" width="9.42578125" style="10" customWidth="1"/>
    <col min="15097" max="15097" width="9.85546875" style="10" customWidth="1"/>
    <col min="15098" max="15098" width="8.7109375" style="10" customWidth="1"/>
    <col min="15099" max="15099" width="9.28515625" style="10" customWidth="1"/>
    <col min="15100" max="15100" width="8.140625" style="10" customWidth="1"/>
    <col min="15101" max="15101" width="8.28515625" style="10" customWidth="1"/>
    <col min="15102" max="15102" width="9.140625" style="10" customWidth="1"/>
    <col min="15103" max="15103" width="9.85546875" style="10" customWidth="1"/>
    <col min="15104" max="15104" width="10" style="10" customWidth="1"/>
    <col min="15105" max="15105" width="9.7109375" style="10" customWidth="1"/>
    <col min="15106" max="15106" width="7.42578125" style="10" customWidth="1"/>
    <col min="15107" max="15107" width="10" style="10" customWidth="1"/>
    <col min="15108" max="15108" width="12.7109375" style="10" customWidth="1"/>
    <col min="15109" max="15350" width="11.42578125" style="10"/>
    <col min="15351" max="15351" width="29.7109375" style="10" customWidth="1"/>
    <col min="15352" max="15352" width="9.42578125" style="10" customWidth="1"/>
    <col min="15353" max="15353" width="9.85546875" style="10" customWidth="1"/>
    <col min="15354" max="15354" width="8.7109375" style="10" customWidth="1"/>
    <col min="15355" max="15355" width="9.28515625" style="10" customWidth="1"/>
    <col min="15356" max="15356" width="8.140625" style="10" customWidth="1"/>
    <col min="15357" max="15357" width="8.28515625" style="10" customWidth="1"/>
    <col min="15358" max="15358" width="9.140625" style="10" customWidth="1"/>
    <col min="15359" max="15359" width="9.85546875" style="10" customWidth="1"/>
    <col min="15360" max="15360" width="10" style="10" customWidth="1"/>
    <col min="15361" max="15361" width="9.7109375" style="10" customWidth="1"/>
    <col min="15362" max="15362" width="7.42578125" style="10" customWidth="1"/>
    <col min="15363" max="15363" width="10" style="10" customWidth="1"/>
    <col min="15364" max="15364" width="12.7109375" style="10" customWidth="1"/>
    <col min="15365" max="15606" width="11.42578125" style="10"/>
    <col min="15607" max="15607" width="29.7109375" style="10" customWidth="1"/>
    <col min="15608" max="15608" width="9.42578125" style="10" customWidth="1"/>
    <col min="15609" max="15609" width="9.85546875" style="10" customWidth="1"/>
    <col min="15610" max="15610" width="8.7109375" style="10" customWidth="1"/>
    <col min="15611" max="15611" width="9.28515625" style="10" customWidth="1"/>
    <col min="15612" max="15612" width="8.140625" style="10" customWidth="1"/>
    <col min="15613" max="15613" width="8.28515625" style="10" customWidth="1"/>
    <col min="15614" max="15614" width="9.140625" style="10" customWidth="1"/>
    <col min="15615" max="15615" width="9.85546875" style="10" customWidth="1"/>
    <col min="15616" max="15616" width="10" style="10" customWidth="1"/>
    <col min="15617" max="15617" width="9.7109375" style="10" customWidth="1"/>
    <col min="15618" max="15618" width="7.42578125" style="10" customWidth="1"/>
    <col min="15619" max="15619" width="10" style="10" customWidth="1"/>
    <col min="15620" max="15620" width="12.7109375" style="10" customWidth="1"/>
    <col min="15621" max="15862" width="11.42578125" style="10"/>
    <col min="15863" max="15863" width="29.7109375" style="10" customWidth="1"/>
    <col min="15864" max="15864" width="9.42578125" style="10" customWidth="1"/>
    <col min="15865" max="15865" width="9.85546875" style="10" customWidth="1"/>
    <col min="15866" max="15866" width="8.7109375" style="10" customWidth="1"/>
    <col min="15867" max="15867" width="9.28515625" style="10" customWidth="1"/>
    <col min="15868" max="15868" width="8.140625" style="10" customWidth="1"/>
    <col min="15869" max="15869" width="8.28515625" style="10" customWidth="1"/>
    <col min="15870" max="15870" width="9.140625" style="10" customWidth="1"/>
    <col min="15871" max="15871" width="9.85546875" style="10" customWidth="1"/>
    <col min="15872" max="15872" width="10" style="10" customWidth="1"/>
    <col min="15873" max="15873" width="9.7109375" style="10" customWidth="1"/>
    <col min="15874" max="15874" width="7.42578125" style="10" customWidth="1"/>
    <col min="15875" max="15875" width="10" style="10" customWidth="1"/>
    <col min="15876" max="15876" width="12.7109375" style="10" customWidth="1"/>
    <col min="15877" max="16118" width="11.42578125" style="10"/>
    <col min="16119" max="16119" width="29.7109375" style="10" customWidth="1"/>
    <col min="16120" max="16120" width="9.42578125" style="10" customWidth="1"/>
    <col min="16121" max="16121" width="9.85546875" style="10" customWidth="1"/>
    <col min="16122" max="16122" width="8.7109375" style="10" customWidth="1"/>
    <col min="16123" max="16123" width="9.28515625" style="10" customWidth="1"/>
    <col min="16124" max="16124" width="8.140625" style="10" customWidth="1"/>
    <col min="16125" max="16125" width="8.28515625" style="10" customWidth="1"/>
    <col min="16126" max="16126" width="9.140625" style="10" customWidth="1"/>
    <col min="16127" max="16127" width="9.85546875" style="10" customWidth="1"/>
    <col min="16128" max="16128" width="10" style="10" customWidth="1"/>
    <col min="16129" max="16129" width="9.7109375" style="10" customWidth="1"/>
    <col min="16130" max="16130" width="7.42578125" style="10" customWidth="1"/>
    <col min="16131" max="16131" width="10" style="10" customWidth="1"/>
    <col min="16132" max="16132" width="12.7109375" style="10" customWidth="1"/>
    <col min="16133" max="16384" width="11.42578125" style="10"/>
  </cols>
  <sheetData>
    <row r="8" spans="2:16">
      <c r="B8" s="350" t="s">
        <v>177</v>
      </c>
      <c r="C8" s="350"/>
      <c r="D8" s="350"/>
      <c r="E8" s="350"/>
      <c r="F8" s="350"/>
      <c r="G8" s="350"/>
      <c r="H8" s="350"/>
      <c r="I8" s="350"/>
      <c r="J8" s="350"/>
      <c r="K8" s="350"/>
    </row>
    <row r="9" spans="2:16" ht="30" customHeight="1">
      <c r="B9" s="350"/>
      <c r="C9" s="350"/>
      <c r="D9" s="350"/>
      <c r="E9" s="350"/>
      <c r="F9" s="350"/>
      <c r="G9" s="350"/>
      <c r="H9" s="350"/>
      <c r="I9" s="350"/>
      <c r="J9" s="350"/>
      <c r="K9" s="350"/>
      <c r="L9" s="329"/>
      <c r="M9" s="329"/>
      <c r="N9" s="329"/>
      <c r="O9" s="329"/>
      <c r="P9" s="329"/>
    </row>
    <row r="11" spans="2:16">
      <c r="B11" s="11" t="s">
        <v>8</v>
      </c>
      <c r="C11" s="12"/>
      <c r="D11" s="12"/>
    </row>
    <row r="12" spans="2:16" ht="36" customHeight="1">
      <c r="B12" s="330" t="s">
        <v>0</v>
      </c>
      <c r="C12" s="222" t="s">
        <v>184</v>
      </c>
      <c r="D12" s="223" t="s">
        <v>161</v>
      </c>
    </row>
    <row r="13" spans="2:16" ht="30.95" customHeight="1">
      <c r="B13" s="331" t="s">
        <v>157</v>
      </c>
      <c r="C13" s="332">
        <v>31</v>
      </c>
      <c r="D13" s="332">
        <v>20</v>
      </c>
    </row>
    <row r="14" spans="2:16" ht="30.95" customHeight="1">
      <c r="B14" s="331" t="s">
        <v>158</v>
      </c>
      <c r="C14" s="332">
        <v>21</v>
      </c>
      <c r="D14" s="332">
        <v>21</v>
      </c>
    </row>
    <row r="15" spans="2:16" ht="30.95" customHeight="1">
      <c r="B15" s="333" t="s">
        <v>159</v>
      </c>
      <c r="C15" s="332">
        <v>33</v>
      </c>
      <c r="D15" s="332">
        <v>31</v>
      </c>
    </row>
    <row r="16" spans="2:16" ht="12.75" customHeight="1">
      <c r="B16" s="334"/>
      <c r="C16" s="335"/>
      <c r="D16" s="335"/>
    </row>
    <row r="17" spans="2:4" ht="30.95" customHeight="1">
      <c r="B17" s="336" t="s">
        <v>5</v>
      </c>
      <c r="C17" s="337">
        <f>SUM(C13:C16)</f>
        <v>85</v>
      </c>
      <c r="D17" s="332">
        <f>D13+D14+D15</f>
        <v>72</v>
      </c>
    </row>
    <row r="18" spans="2:4" ht="30.95" customHeight="1">
      <c r="B18" s="13"/>
      <c r="C18" s="14"/>
      <c r="D18" s="14"/>
    </row>
    <row r="19" spans="2:4" ht="30.95" customHeight="1">
      <c r="B19" s="13"/>
      <c r="C19" s="14"/>
      <c r="D19" s="14"/>
    </row>
    <row r="20" spans="2:4" ht="30.95" customHeight="1">
      <c r="B20" s="13"/>
      <c r="C20" s="14"/>
      <c r="D20" s="14"/>
    </row>
    <row r="21" spans="2:4" ht="30.95" customHeight="1">
      <c r="B21" s="13"/>
      <c r="C21" s="14"/>
      <c r="D21" s="14"/>
    </row>
    <row r="22" spans="2:4" ht="30.95" customHeight="1">
      <c r="B22" s="13"/>
      <c r="C22" s="14"/>
      <c r="D22" s="14"/>
    </row>
    <row r="23" spans="2:4" ht="30.95" customHeight="1">
      <c r="B23" s="13"/>
      <c r="C23" s="14"/>
      <c r="D23" s="14"/>
    </row>
    <row r="24" spans="2:4" ht="30.95" customHeight="1">
      <c r="B24" s="13"/>
      <c r="C24" s="14"/>
      <c r="D24" s="14"/>
    </row>
    <row r="25" spans="2:4" ht="30.95" customHeight="1">
      <c r="B25" s="13"/>
      <c r="C25" s="14"/>
      <c r="D25" s="14"/>
    </row>
    <row r="26" spans="2:4" ht="30.95" customHeight="1">
      <c r="B26" s="13"/>
      <c r="C26" s="14"/>
      <c r="D26" s="14"/>
    </row>
    <row r="27" spans="2:4" ht="30.95" customHeight="1">
      <c r="B27" s="13"/>
      <c r="C27" s="14"/>
      <c r="D27" s="14"/>
    </row>
    <row r="28" spans="2:4" ht="30.95" customHeight="1">
      <c r="B28" s="13"/>
      <c r="C28" s="14"/>
      <c r="D28" s="14"/>
    </row>
    <row r="29" spans="2:4" ht="30.95" customHeight="1">
      <c r="B29" s="13"/>
      <c r="C29" s="14"/>
      <c r="D29" s="14"/>
    </row>
    <row r="30" spans="2:4" ht="30.95" customHeight="1">
      <c r="B30" s="13"/>
      <c r="C30" s="14"/>
      <c r="D30" s="14"/>
    </row>
    <row r="40" spans="2:2">
      <c r="B40" s="338"/>
    </row>
  </sheetData>
  <mergeCells count="1">
    <mergeCell ref="B8:K9"/>
  </mergeCells>
  <printOptions horizontalCentered="1"/>
  <pageMargins left="0.45" right="0" top="0.43" bottom="0" header="0" footer="0"/>
  <pageSetup paperSize="9" scale="75" orientation="landscape" r:id="rId1"/>
  <headerFooter alignWithMargins="0"/>
  <rowBreaks count="1" manualBreakCount="1">
    <brk id="32" max="16383" man="1"/>
  </rowBreaks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C1:M38"/>
  <sheetViews>
    <sheetView showGridLines="0" view="pageLayout" topLeftCell="A16" zoomScaleNormal="100" workbookViewId="0">
      <selection activeCell="B27" sqref="B27"/>
    </sheetView>
  </sheetViews>
  <sheetFormatPr baseColWidth="10" defaultRowHeight="12.75"/>
  <cols>
    <col min="1" max="2" width="5.140625" customWidth="1"/>
    <col min="3" max="3" width="18.28515625" customWidth="1"/>
    <col min="4" max="5" width="16" customWidth="1"/>
    <col min="6" max="6" width="19" customWidth="1"/>
    <col min="7" max="7" width="16.28515625" customWidth="1"/>
    <col min="8" max="8" width="13.7109375" customWidth="1"/>
    <col min="9" max="9" width="17" bestFit="1" customWidth="1"/>
    <col min="10" max="10" width="13.7109375" customWidth="1"/>
    <col min="11" max="11" width="15.42578125" customWidth="1"/>
  </cols>
  <sheetData>
    <row r="1" spans="3:13" ht="23.25" customHeight="1"/>
    <row r="2" spans="3:13">
      <c r="C2" s="350" t="s">
        <v>178</v>
      </c>
      <c r="D2" s="350"/>
      <c r="E2" s="350"/>
      <c r="F2" s="350"/>
      <c r="G2" s="350"/>
      <c r="H2" s="350"/>
      <c r="I2" s="350"/>
      <c r="J2" s="350"/>
      <c r="K2" s="350"/>
    </row>
    <row r="3" spans="3:13" ht="27" customHeight="1">
      <c r="C3" s="350"/>
      <c r="D3" s="350"/>
      <c r="E3" s="350"/>
      <c r="F3" s="350"/>
      <c r="G3" s="350"/>
      <c r="H3" s="350"/>
      <c r="I3" s="350"/>
      <c r="J3" s="350"/>
      <c r="K3" s="350"/>
    </row>
    <row r="4" spans="3:13" ht="18.75" customHeight="1">
      <c r="C4" s="350"/>
      <c r="D4" s="350"/>
      <c r="E4" s="350"/>
      <c r="F4" s="350"/>
      <c r="G4" s="350"/>
      <c r="H4" s="350"/>
      <c r="I4" s="350"/>
      <c r="J4" s="350"/>
      <c r="K4" s="350"/>
    </row>
    <row r="5" spans="3:13" ht="12.75" customHeight="1">
      <c r="D5" s="256"/>
      <c r="E5" s="256"/>
      <c r="F5" s="256"/>
      <c r="G5" s="256"/>
      <c r="H5" s="256"/>
      <c r="I5" s="256"/>
      <c r="J5" s="256"/>
      <c r="K5" s="256"/>
    </row>
    <row r="6" spans="3:13" ht="12.75" customHeight="1">
      <c r="D6" s="256"/>
      <c r="E6" s="256"/>
      <c r="F6" s="256"/>
      <c r="G6" s="256"/>
      <c r="H6" s="256"/>
      <c r="I6" s="256"/>
      <c r="J6" s="256"/>
      <c r="K6" s="256"/>
    </row>
    <row r="9" spans="3:13" ht="15.75" thickBot="1"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</row>
    <row r="10" spans="3:13" s="77" customFormat="1" ht="33" customHeight="1" thickBot="1">
      <c r="C10" s="303" t="s">
        <v>29</v>
      </c>
      <c r="D10" s="304" t="s">
        <v>127</v>
      </c>
      <c r="E10" s="300" t="s">
        <v>128</v>
      </c>
      <c r="F10" s="301" t="s">
        <v>182</v>
      </c>
      <c r="G10" s="301" t="s">
        <v>129</v>
      </c>
      <c r="H10" s="302" t="s">
        <v>130</v>
      </c>
      <c r="I10" s="340" t="s">
        <v>164</v>
      </c>
      <c r="J10" s="340" t="s">
        <v>183</v>
      </c>
      <c r="K10" s="303" t="s">
        <v>5</v>
      </c>
      <c r="L10" s="170"/>
      <c r="M10" s="170"/>
    </row>
    <row r="11" spans="3:13" ht="16.5" thickBot="1">
      <c r="C11" s="307" t="s">
        <v>131</v>
      </c>
      <c r="D11" s="305">
        <v>419</v>
      </c>
      <c r="E11" s="299">
        <v>7</v>
      </c>
      <c r="F11" s="299">
        <v>12</v>
      </c>
      <c r="G11" s="299">
        <v>17</v>
      </c>
      <c r="H11" s="299">
        <v>6</v>
      </c>
      <c r="I11" s="216">
        <v>82</v>
      </c>
      <c r="J11" s="216">
        <v>1</v>
      </c>
      <c r="K11" s="319">
        <f>SUM(D11:H11)</f>
        <v>461</v>
      </c>
      <c r="L11" s="85"/>
      <c r="M11" s="85"/>
    </row>
    <row r="12" spans="3:13" ht="10.5" customHeight="1" thickBot="1">
      <c r="C12" s="308"/>
      <c r="D12" s="306"/>
      <c r="E12" s="171"/>
      <c r="F12" s="171"/>
      <c r="G12" s="171"/>
      <c r="H12" s="171"/>
      <c r="I12" s="172"/>
      <c r="J12" s="172"/>
      <c r="K12" s="320"/>
      <c r="L12" s="85"/>
      <c r="M12" s="85"/>
    </row>
    <row r="13" spans="3:13" ht="16.5" thickBot="1">
      <c r="C13" s="308" t="s">
        <v>132</v>
      </c>
      <c r="D13" s="306">
        <v>17</v>
      </c>
      <c r="E13" s="171"/>
      <c r="F13" s="171">
        <v>1</v>
      </c>
      <c r="G13" s="171">
        <v>3</v>
      </c>
      <c r="H13" s="171"/>
      <c r="I13" s="172">
        <v>8</v>
      </c>
      <c r="J13" s="172"/>
      <c r="K13" s="320">
        <f>SUM(D13:H13)</f>
        <v>21</v>
      </c>
      <c r="L13" s="85"/>
      <c r="M13" s="85"/>
    </row>
    <row r="14" spans="3:13" ht="6.75" customHeight="1" thickBot="1">
      <c r="C14" s="308"/>
      <c r="D14" s="306"/>
      <c r="E14" s="171"/>
      <c r="F14" s="171"/>
      <c r="G14" s="171"/>
      <c r="H14" s="171"/>
      <c r="I14" s="172"/>
      <c r="J14" s="172"/>
      <c r="K14" s="320"/>
      <c r="L14" s="85"/>
      <c r="M14" s="85"/>
    </row>
    <row r="15" spans="3:13" ht="36" customHeight="1" thickBot="1">
      <c r="C15" s="298"/>
      <c r="D15" s="322">
        <f t="shared" ref="D15:J15" si="0">SUM(D11:D14)</f>
        <v>436</v>
      </c>
      <c r="E15" s="323">
        <f t="shared" si="0"/>
        <v>7</v>
      </c>
      <c r="F15" s="323">
        <f t="shared" si="0"/>
        <v>13</v>
      </c>
      <c r="G15" s="323">
        <f t="shared" si="0"/>
        <v>20</v>
      </c>
      <c r="H15" s="323">
        <f t="shared" si="0"/>
        <v>6</v>
      </c>
      <c r="I15" s="323">
        <f t="shared" si="0"/>
        <v>90</v>
      </c>
      <c r="J15" s="324">
        <f t="shared" si="0"/>
        <v>1</v>
      </c>
      <c r="K15" s="321">
        <f>SUM(D15:J15)</f>
        <v>573</v>
      </c>
      <c r="L15" s="85"/>
      <c r="M15" s="85"/>
    </row>
    <row r="16" spans="3:13" ht="15"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</row>
    <row r="17" spans="3:13" ht="15"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</row>
    <row r="18" spans="3:13" ht="15"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</row>
    <row r="19" spans="3:13" ht="15"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</row>
    <row r="20" spans="3:13" ht="15"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</row>
    <row r="21" spans="3:13" ht="15"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</row>
    <row r="22" spans="3:13" ht="15">
      <c r="L22" s="85"/>
      <c r="M22" s="85"/>
    </row>
    <row r="23" spans="3:13" ht="15">
      <c r="L23" s="85"/>
      <c r="M23" s="85"/>
    </row>
    <row r="38" spans="3:3" ht="15">
      <c r="C38" s="10"/>
    </row>
  </sheetData>
  <mergeCells count="1">
    <mergeCell ref="C2:K4"/>
  </mergeCells>
  <pageMargins left="0.25" right="0.25" top="0.75" bottom="0.75" header="0.3" footer="0.3"/>
  <pageSetup scale="80" orientation="landscape" r:id="rId1"/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L32"/>
  <sheetViews>
    <sheetView showGridLines="0" view="pageLayout" topLeftCell="A16" zoomScaleNormal="100" workbookViewId="0">
      <selection activeCell="B27" sqref="B27"/>
    </sheetView>
  </sheetViews>
  <sheetFormatPr baseColWidth="10" defaultRowHeight="12.75"/>
  <cols>
    <col min="1" max="1" width="6.42578125" style="91" customWidth="1"/>
    <col min="2" max="2" width="17.140625" style="91" customWidth="1"/>
    <col min="3" max="3" width="16.5703125" style="91" hidden="1" customWidth="1"/>
    <col min="4" max="4" width="15.5703125" style="91" hidden="1" customWidth="1"/>
    <col min="5" max="5" width="10.42578125" style="91" customWidth="1"/>
    <col min="6" max="6" width="10.7109375" style="91" customWidth="1"/>
    <col min="7" max="7" width="11.42578125" style="91"/>
    <col min="8" max="8" width="5.7109375" style="92" customWidth="1"/>
    <col min="9" max="9" width="11.42578125" style="92"/>
    <col min="10" max="18" width="5.7109375" style="91" customWidth="1"/>
    <col min="19" max="16384" width="11.42578125" style="91"/>
  </cols>
  <sheetData>
    <row r="1" spans="2:12" ht="5.25" customHeight="1"/>
    <row r="2" spans="2:12" ht="27.75" customHeight="1"/>
    <row r="3" spans="2:12" ht="33" customHeight="1">
      <c r="B3" s="386" t="s">
        <v>154</v>
      </c>
      <c r="C3" s="386"/>
      <c r="D3" s="386"/>
      <c r="E3" s="386"/>
      <c r="F3" s="386"/>
      <c r="G3" s="386"/>
      <c r="H3" s="386"/>
      <c r="I3" s="386"/>
      <c r="J3" s="386"/>
      <c r="K3" s="386"/>
      <c r="L3" s="386"/>
    </row>
    <row r="4" spans="2:12" ht="39" customHeight="1">
      <c r="B4" s="386"/>
      <c r="C4" s="386"/>
      <c r="D4" s="386"/>
      <c r="E4" s="386"/>
      <c r="F4" s="386"/>
      <c r="G4" s="386"/>
      <c r="H4" s="386"/>
      <c r="I4" s="386"/>
      <c r="J4" s="386"/>
      <c r="K4" s="386"/>
      <c r="L4" s="386"/>
    </row>
    <row r="5" spans="2:12" ht="30.75" customHeight="1">
      <c r="B5" s="386"/>
      <c r="C5" s="386"/>
      <c r="D5" s="386"/>
      <c r="E5" s="386"/>
      <c r="F5" s="386"/>
      <c r="G5" s="386"/>
      <c r="H5" s="386"/>
      <c r="I5" s="386"/>
      <c r="J5" s="386"/>
      <c r="K5" s="386"/>
      <c r="L5" s="386"/>
    </row>
    <row r="6" spans="2:12" ht="12.75" customHeight="1" thickBot="1">
      <c r="B6" s="390"/>
      <c r="C6" s="390"/>
      <c r="D6" s="390"/>
      <c r="E6" s="390"/>
      <c r="F6" s="390"/>
      <c r="G6" s="390"/>
      <c r="H6" s="93"/>
      <c r="I6" s="93"/>
    </row>
    <row r="7" spans="2:12" ht="22.5" customHeight="1" thickBot="1">
      <c r="B7" s="391" t="s">
        <v>179</v>
      </c>
      <c r="C7" s="392"/>
      <c r="D7" s="392"/>
      <c r="E7" s="392"/>
      <c r="F7" s="392"/>
      <c r="G7" s="393"/>
      <c r="H7" s="94"/>
      <c r="I7" s="94"/>
    </row>
    <row r="8" spans="2:12" ht="3" customHeight="1" thickBot="1">
      <c r="B8" s="102"/>
      <c r="C8" s="103"/>
      <c r="D8" s="103"/>
      <c r="E8" s="103"/>
      <c r="F8" s="103"/>
      <c r="G8" s="104"/>
      <c r="H8" s="95"/>
      <c r="I8" s="95"/>
    </row>
    <row r="9" spans="2:12" s="92" customFormat="1" ht="26.25" customHeight="1" thickBot="1">
      <c r="B9" s="387" t="s">
        <v>27</v>
      </c>
      <c r="C9" s="388"/>
      <c r="D9" s="388"/>
      <c r="E9" s="388"/>
      <c r="F9" s="388"/>
      <c r="G9" s="389"/>
      <c r="H9" s="73"/>
      <c r="I9" s="73"/>
    </row>
    <row r="10" spans="2:12" ht="31.5" customHeight="1" thickBot="1">
      <c r="B10" s="173" t="s">
        <v>29</v>
      </c>
      <c r="C10" s="257" t="s">
        <v>23</v>
      </c>
      <c r="D10" s="258" t="s">
        <v>108</v>
      </c>
      <c r="E10" s="258" t="s">
        <v>25</v>
      </c>
      <c r="F10" s="259" t="s">
        <v>26</v>
      </c>
      <c r="G10" s="260" t="s">
        <v>5</v>
      </c>
      <c r="H10" s="17"/>
      <c r="I10" s="17"/>
    </row>
    <row r="11" spans="2:12" ht="24" customHeight="1">
      <c r="B11" s="261" t="s">
        <v>21</v>
      </c>
      <c r="C11" s="262"/>
      <c r="D11" s="262"/>
      <c r="E11" s="262">
        <v>2</v>
      </c>
      <c r="F11" s="262">
        <v>2</v>
      </c>
      <c r="G11" s="263">
        <f>Tabla8[[#This Row],[JUZGADO IV]]+Tabla8[[#This Row],[JUZGADO III]]+Tabla8[[#This Row],[COLEGIADO]]+Tabla8[[#This Row],[ASUNTOS INTERNOS]]</f>
        <v>4</v>
      </c>
      <c r="H11" s="95"/>
      <c r="I11" s="95"/>
    </row>
    <row r="12" spans="2:12" ht="24" customHeight="1">
      <c r="B12" s="264" t="s">
        <v>22</v>
      </c>
      <c r="C12" s="265"/>
      <c r="D12" s="265"/>
      <c r="E12" s="265">
        <v>2</v>
      </c>
      <c r="F12" s="265">
        <v>1</v>
      </c>
      <c r="G12" s="266">
        <f>Tabla8[[#This Row],[JUZGADO IV]]+Tabla8[[#This Row],[JUZGADO III]]+Tabla8[[#This Row],[ASUNTOS INTERNOS]]</f>
        <v>3</v>
      </c>
      <c r="H12" s="95"/>
      <c r="I12" s="95"/>
    </row>
    <row r="13" spans="2:12" ht="12" customHeight="1" thickBot="1">
      <c r="B13" s="267"/>
      <c r="C13" s="96"/>
      <c r="D13" s="96"/>
      <c r="E13" s="96"/>
      <c r="F13" s="96"/>
      <c r="G13" s="268"/>
      <c r="H13" s="95"/>
      <c r="I13" s="95"/>
    </row>
    <row r="14" spans="2:12" ht="24" customHeight="1">
      <c r="B14" s="293" t="s">
        <v>121</v>
      </c>
      <c r="C14" s="294" t="e">
        <f>C11+#REF!+C12</f>
        <v>#REF!</v>
      </c>
      <c r="D14" s="294" t="e">
        <f>D11+#REF!+D12</f>
        <v>#REF!</v>
      </c>
      <c r="E14" s="294">
        <f>E11+E12</f>
        <v>4</v>
      </c>
      <c r="F14" s="294">
        <f>F11+F12</f>
        <v>3</v>
      </c>
      <c r="G14" s="294">
        <f>G11+G12</f>
        <v>7</v>
      </c>
      <c r="H14" s="95"/>
      <c r="I14" s="95"/>
    </row>
    <row r="15" spans="2:12" ht="8.25" customHeight="1" thickBot="1">
      <c r="B15" s="90"/>
    </row>
    <row r="16" spans="2:12" ht="22.5" customHeight="1" thickBot="1">
      <c r="B16" s="387" t="s">
        <v>28</v>
      </c>
      <c r="C16" s="388"/>
      <c r="D16" s="388"/>
      <c r="E16" s="388"/>
      <c r="F16" s="388"/>
      <c r="G16" s="389"/>
      <c r="H16" s="73"/>
      <c r="I16" s="73"/>
    </row>
    <row r="17" spans="2:9" ht="32.25" customHeight="1" thickBot="1">
      <c r="B17" s="269" t="s">
        <v>29</v>
      </c>
      <c r="C17" s="270" t="s">
        <v>23</v>
      </c>
      <c r="D17" s="271" t="s">
        <v>24</v>
      </c>
      <c r="E17" s="271" t="s">
        <v>25</v>
      </c>
      <c r="F17" s="272" t="s">
        <v>26</v>
      </c>
      <c r="G17" s="273" t="s">
        <v>5</v>
      </c>
      <c r="H17" s="17"/>
      <c r="I17" s="17"/>
    </row>
    <row r="18" spans="2:9" ht="0.75" customHeight="1" thickBot="1">
      <c r="B18" s="274"/>
      <c r="C18" s="96">
        <v>0</v>
      </c>
      <c r="D18" s="96"/>
      <c r="E18" s="96">
        <f t="shared" ref="E18" si="0">E15+E16</f>
        <v>0</v>
      </c>
      <c r="F18" s="96"/>
      <c r="G18" s="275">
        <f>Tabla9[[#This Row],[JUZGADO IV]]+Tabla9[[#This Row],[JUZGADO III]]+Tabla9[[#This Row],[JUZGADO I]]+Tabla9[[#This Row],[ASUNTOS INTERNOS]]</f>
        <v>0</v>
      </c>
    </row>
    <row r="19" spans="2:9" ht="24" customHeight="1">
      <c r="B19" s="276" t="s">
        <v>21</v>
      </c>
      <c r="C19" s="262"/>
      <c r="D19" s="262"/>
      <c r="E19" s="262">
        <v>2</v>
      </c>
      <c r="F19" s="262">
        <v>2</v>
      </c>
      <c r="G19" s="277">
        <f>Tabla9[[#This Row],[JUZGADO IV]]+Tabla9[[#This Row],[JUZGADO III]]+Tabla9[[#This Row],[JUZGADO I]]+Tabla9[[#This Row],[ASUNTOS INTERNOS]]</f>
        <v>4</v>
      </c>
      <c r="H19" s="95"/>
      <c r="I19" s="95"/>
    </row>
    <row r="20" spans="2:9" ht="24" customHeight="1">
      <c r="B20" s="278" t="s">
        <v>22</v>
      </c>
      <c r="C20" s="265"/>
      <c r="D20" s="265"/>
      <c r="E20" s="265">
        <v>0</v>
      </c>
      <c r="F20" s="265">
        <v>0</v>
      </c>
      <c r="G20" s="279">
        <f>Tabla9[[#This Row],[JUZGADO IV]]+Tabla9[[#This Row],[JUZGADO III]]+Tabla9[[#This Row],[JUZGADO I]]+Tabla9[[#This Row],[ASUNTOS INTERNOS]]</f>
        <v>0</v>
      </c>
      <c r="H20" s="95"/>
      <c r="I20" s="95"/>
    </row>
    <row r="21" spans="2:9" ht="7.5" customHeight="1" thickBot="1">
      <c r="G21" s="97"/>
    </row>
    <row r="22" spans="2:9" ht="24" customHeight="1" thickBot="1">
      <c r="B22" s="291" t="s">
        <v>122</v>
      </c>
      <c r="C22" s="292" t="e">
        <f>C19+#REF!+C20</f>
        <v>#REF!</v>
      </c>
      <c r="D22" s="292" t="e">
        <f>D19+#REF!+D20</f>
        <v>#REF!</v>
      </c>
      <c r="E22" s="292">
        <f>E19+E20</f>
        <v>2</v>
      </c>
      <c r="F22" s="292">
        <f>F19+F20</f>
        <v>2</v>
      </c>
      <c r="G22" s="292">
        <f>G19+G20</f>
        <v>4</v>
      </c>
      <c r="H22" s="95"/>
      <c r="I22" s="95"/>
    </row>
    <row r="23" spans="2:9" ht="7.5" customHeight="1"/>
    <row r="24" spans="2:9" hidden="1"/>
    <row r="29" spans="2:9" s="99" customFormat="1">
      <c r="B29" s="98"/>
      <c r="C29" s="98"/>
      <c r="D29" s="98"/>
      <c r="H29" s="100"/>
      <c r="I29" s="100"/>
    </row>
    <row r="30" spans="2:9" s="99" customFormat="1">
      <c r="B30" s="98"/>
      <c r="C30" s="385"/>
      <c r="D30" s="385"/>
      <c r="E30" s="385"/>
      <c r="H30" s="100"/>
      <c r="I30" s="100"/>
    </row>
    <row r="31" spans="2:9" s="99" customFormat="1">
      <c r="B31" s="98"/>
      <c r="C31" s="98"/>
      <c r="D31" s="98"/>
      <c r="E31" s="101"/>
      <c r="H31" s="100"/>
      <c r="I31" s="100"/>
    </row>
    <row r="32" spans="2:9" s="99" customFormat="1">
      <c r="B32" s="98"/>
      <c r="C32" s="98"/>
      <c r="D32" s="98"/>
      <c r="H32" s="100"/>
      <c r="I32" s="100"/>
    </row>
  </sheetData>
  <mergeCells count="6">
    <mergeCell ref="C30:E30"/>
    <mergeCell ref="B3:L5"/>
    <mergeCell ref="B9:G9"/>
    <mergeCell ref="B16:G16"/>
    <mergeCell ref="B6:G6"/>
    <mergeCell ref="B7:G7"/>
  </mergeCells>
  <pageMargins left="0.85" right="0.31" top="0.36" bottom="0.35" header="0.3" footer="0.3"/>
  <pageSetup orientation="landscape" r:id="rId1"/>
  <drawing r:id="rId2"/>
  <tableParts count="2">
    <tablePart r:id="rId3"/>
    <tablePart r:id="rId4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2:M28"/>
  <sheetViews>
    <sheetView showGridLines="0" tabSelected="1" view="pageLayout" topLeftCell="A16" zoomScaleNormal="100" workbookViewId="0">
      <selection activeCell="B27" sqref="B27"/>
    </sheetView>
  </sheetViews>
  <sheetFormatPr baseColWidth="10" defaultRowHeight="12.75"/>
  <cols>
    <col min="1" max="1" width="3.7109375" customWidth="1"/>
    <col min="2" max="2" width="22.42578125" customWidth="1"/>
    <col min="3" max="3" width="13" customWidth="1"/>
    <col min="4" max="4" width="16" customWidth="1"/>
    <col min="5" max="5" width="3" customWidth="1"/>
    <col min="6" max="6" width="2.5703125" customWidth="1"/>
    <col min="7" max="7" width="5.42578125" customWidth="1"/>
    <col min="8" max="8" width="22" customWidth="1"/>
    <col min="10" max="10" width="5.7109375" customWidth="1"/>
    <col min="11" max="11" width="4.85546875" customWidth="1"/>
    <col min="12" max="12" width="1.7109375" customWidth="1"/>
  </cols>
  <sheetData>
    <row r="2" spans="2:13" ht="47.25" customHeight="1"/>
    <row r="3" spans="2:13" ht="30" customHeight="1">
      <c r="B3" s="350" t="s">
        <v>155</v>
      </c>
      <c r="C3" s="350"/>
      <c r="D3" s="350"/>
      <c r="E3" s="350"/>
      <c r="F3" s="350"/>
      <c r="G3" s="350"/>
      <c r="H3" s="350"/>
      <c r="I3" s="350"/>
    </row>
    <row r="4" spans="2:13">
      <c r="B4" s="350"/>
      <c r="C4" s="350"/>
      <c r="D4" s="350"/>
      <c r="E4" s="350"/>
      <c r="F4" s="350"/>
      <c r="G4" s="350"/>
      <c r="H4" s="350"/>
      <c r="I4" s="350"/>
    </row>
    <row r="5" spans="2:13">
      <c r="B5" s="350"/>
      <c r="C5" s="350"/>
      <c r="D5" s="350"/>
      <c r="E5" s="350"/>
      <c r="F5" s="350"/>
      <c r="G5" s="350"/>
      <c r="H5" s="350"/>
      <c r="I5" s="350"/>
    </row>
    <row r="6" spans="2:13" ht="12.75" customHeight="1">
      <c r="C6" s="256"/>
      <c r="D6" s="256"/>
      <c r="E6" s="256"/>
      <c r="F6" s="256"/>
      <c r="G6" s="256"/>
      <c r="H6" s="256"/>
      <c r="I6" s="256"/>
    </row>
    <row r="7" spans="2:13" ht="13.5" thickBot="1"/>
    <row r="8" spans="2:13" s="75" customFormat="1" ht="24.75" customHeight="1" thickBot="1">
      <c r="C8" s="391" t="s">
        <v>180</v>
      </c>
      <c r="D8" s="393"/>
      <c r="E8" s="119"/>
      <c r="F8" s="119"/>
      <c r="H8" s="394"/>
      <c r="I8" s="394"/>
      <c r="J8" s="394"/>
      <c r="K8" s="394"/>
      <c r="L8" s="394"/>
      <c r="M8" s="394"/>
    </row>
    <row r="9" spans="2:13" ht="24" customHeight="1" thickBot="1">
      <c r="C9" s="295" t="s">
        <v>27</v>
      </c>
      <c r="D9" s="296" t="s">
        <v>28</v>
      </c>
      <c r="H9" s="108"/>
      <c r="I9" s="108"/>
      <c r="J9" s="108"/>
      <c r="K9" s="108"/>
      <c r="L9" s="108"/>
      <c r="M9" s="108"/>
    </row>
    <row r="10" spans="2:13" ht="18">
      <c r="B10" s="313" t="s">
        <v>30</v>
      </c>
      <c r="C10" s="114"/>
      <c r="D10" s="111"/>
      <c r="H10" s="108"/>
      <c r="I10" s="108"/>
      <c r="J10" s="108"/>
      <c r="K10" s="108"/>
      <c r="L10" s="108"/>
      <c r="M10" s="108"/>
    </row>
    <row r="11" spans="2:13" ht="8.25" customHeight="1">
      <c r="B11" s="314"/>
      <c r="C11" s="115"/>
      <c r="D11" s="112"/>
      <c r="H11" s="109"/>
      <c r="I11" s="110"/>
      <c r="J11" s="108"/>
      <c r="K11" s="108"/>
      <c r="L11" s="108"/>
      <c r="M11" s="108"/>
    </row>
    <row r="12" spans="2:13" ht="18">
      <c r="B12" s="314" t="s">
        <v>109</v>
      </c>
      <c r="C12" s="115"/>
      <c r="D12" s="112"/>
      <c r="H12" s="109"/>
      <c r="I12" s="110"/>
      <c r="J12" s="108"/>
      <c r="K12" s="108"/>
      <c r="L12" s="108"/>
      <c r="M12" s="108"/>
    </row>
    <row r="13" spans="2:13" ht="9" customHeight="1">
      <c r="B13" s="314"/>
      <c r="C13" s="115"/>
      <c r="D13" s="112"/>
      <c r="H13" s="109"/>
      <c r="I13" s="110"/>
      <c r="J13" s="108"/>
      <c r="K13" s="108"/>
      <c r="L13" s="108"/>
      <c r="M13" s="108"/>
    </row>
    <row r="14" spans="2:13" ht="18">
      <c r="B14" s="314" t="s">
        <v>22</v>
      </c>
      <c r="C14" s="115">
        <v>1</v>
      </c>
      <c r="D14" s="112"/>
      <c r="H14" s="109"/>
      <c r="I14" s="110"/>
      <c r="J14" s="108"/>
      <c r="K14" s="108"/>
      <c r="L14" s="108"/>
      <c r="M14" s="108"/>
    </row>
    <row r="15" spans="2:13" ht="3.75" customHeight="1">
      <c r="B15" s="315"/>
      <c r="C15" s="144" t="s">
        <v>57</v>
      </c>
      <c r="D15" s="145"/>
      <c r="H15" s="109"/>
      <c r="I15" s="110"/>
      <c r="J15" s="108"/>
      <c r="K15" s="108"/>
      <c r="L15" s="108"/>
      <c r="M15" s="108"/>
    </row>
    <row r="16" spans="2:13" ht="30.75">
      <c r="B16" s="315" t="s">
        <v>140</v>
      </c>
      <c r="C16" s="144"/>
      <c r="D16" s="145"/>
      <c r="H16" s="109"/>
      <c r="I16" s="110"/>
      <c r="J16" s="108"/>
      <c r="K16" s="108"/>
      <c r="L16" s="108"/>
      <c r="M16" s="108"/>
    </row>
    <row r="17" spans="2:13" ht="9.75" customHeight="1" thickBot="1">
      <c r="B17" s="76"/>
      <c r="C17" s="116"/>
      <c r="D17" s="113"/>
      <c r="H17" s="109"/>
      <c r="I17" s="110"/>
      <c r="J17" s="108"/>
      <c r="K17" s="108"/>
      <c r="L17" s="108"/>
      <c r="M17" s="108"/>
    </row>
    <row r="18" spans="2:13" ht="16.5" thickBot="1">
      <c r="B18" s="339" t="s">
        <v>5</v>
      </c>
      <c r="C18" s="117">
        <f>SUM(C10:C17)</f>
        <v>1</v>
      </c>
      <c r="D18" s="118">
        <f>SUM(D10:D17)</f>
        <v>0</v>
      </c>
      <c r="H18" s="108"/>
      <c r="I18" s="110"/>
      <c r="J18" s="108"/>
      <c r="K18" s="108"/>
      <c r="L18" s="108"/>
      <c r="M18" s="108"/>
    </row>
    <row r="19" spans="2:13" ht="15.75">
      <c r="C19" s="77"/>
      <c r="H19" s="108"/>
      <c r="I19" s="110"/>
      <c r="J19" s="108"/>
      <c r="K19" s="108"/>
      <c r="L19" s="108"/>
      <c r="M19" s="108"/>
    </row>
    <row r="20" spans="2:13">
      <c r="H20" s="108"/>
      <c r="I20" s="108"/>
      <c r="J20" s="108"/>
      <c r="K20" s="108"/>
      <c r="L20" s="108"/>
      <c r="M20" s="108"/>
    </row>
    <row r="21" spans="2:13" ht="15.75">
      <c r="C21" s="78"/>
      <c r="H21" s="108"/>
      <c r="I21" s="110"/>
      <c r="J21" s="108"/>
      <c r="K21" s="108"/>
      <c r="L21" s="108"/>
      <c r="M21" s="108"/>
    </row>
    <row r="22" spans="2:13">
      <c r="H22" s="108"/>
      <c r="I22" s="108"/>
      <c r="J22" s="108"/>
      <c r="K22" s="108"/>
      <c r="L22" s="108"/>
      <c r="M22" s="108"/>
    </row>
    <row r="25" spans="2:13" ht="9.75" customHeight="1"/>
    <row r="26" spans="2:13" ht="21.75" hidden="1" customHeight="1"/>
    <row r="27" spans="2:13" hidden="1"/>
    <row r="28" spans="2:13" hidden="1"/>
  </sheetData>
  <mergeCells count="3">
    <mergeCell ref="C8:D8"/>
    <mergeCell ref="H8:M8"/>
    <mergeCell ref="B3:I5"/>
  </mergeCells>
  <pageMargins left="0.25" right="0.2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5"/>
  <sheetViews>
    <sheetView showGridLines="0" view="pageLayout" zoomScale="75" zoomScaleNormal="50" zoomScaleSheetLayoutView="75" zoomScalePageLayoutView="75" workbookViewId="0">
      <selection activeCell="B27" sqref="B27"/>
    </sheetView>
  </sheetViews>
  <sheetFormatPr baseColWidth="10" defaultRowHeight="15"/>
  <cols>
    <col min="1" max="1" width="8" style="3" customWidth="1"/>
    <col min="2" max="2" width="30.85546875" style="3" customWidth="1"/>
    <col min="3" max="3" width="11.85546875" style="3" customWidth="1"/>
    <col min="4" max="4" width="12.7109375" style="3" customWidth="1"/>
    <col min="5" max="16384" width="11.42578125" style="3"/>
  </cols>
  <sheetData>
    <row r="1" spans="1:17" ht="27.75" customHeight="1"/>
    <row r="2" spans="1:17" ht="36.75" customHeight="1">
      <c r="B2" s="224" t="s">
        <v>167</v>
      </c>
      <c r="C2" s="354" t="s">
        <v>168</v>
      </c>
      <c r="D2" s="354"/>
      <c r="E2" s="354"/>
      <c r="F2" s="354"/>
      <c r="G2" s="354"/>
      <c r="H2" s="354"/>
      <c r="I2" s="354"/>
      <c r="J2" s="354"/>
      <c r="K2" s="354"/>
      <c r="L2" s="354"/>
    </row>
    <row r="3" spans="1:17" ht="41.25" customHeight="1">
      <c r="B3" s="224"/>
      <c r="C3" s="354"/>
      <c r="D3" s="354"/>
      <c r="E3" s="354"/>
      <c r="F3" s="354"/>
      <c r="G3" s="354"/>
      <c r="H3" s="354"/>
      <c r="I3" s="354"/>
      <c r="J3" s="354"/>
      <c r="K3" s="354"/>
      <c r="L3" s="354"/>
    </row>
    <row r="4" spans="1:17" ht="15" customHeight="1">
      <c r="A4" s="224"/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</row>
    <row r="5" spans="1:17" ht="15" customHeight="1">
      <c r="A5" s="224"/>
      <c r="B5" s="224"/>
      <c r="C5" s="224"/>
      <c r="D5" s="224"/>
      <c r="E5" s="224"/>
      <c r="F5" s="224"/>
      <c r="G5" s="224"/>
      <c r="H5" s="224"/>
      <c r="I5" s="224"/>
      <c r="J5" s="224"/>
      <c r="K5" s="224"/>
    </row>
    <row r="6" spans="1:17" ht="13.5" customHeight="1">
      <c r="A6" s="224"/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71"/>
      <c r="M6" s="71"/>
      <c r="N6" s="71"/>
      <c r="O6" s="71"/>
      <c r="P6" s="71"/>
      <c r="Q6" s="71"/>
    </row>
    <row r="8" spans="1:17" ht="11.1" customHeight="1">
      <c r="B8" s="4"/>
      <c r="C8" s="4"/>
      <c r="D8" s="4"/>
    </row>
    <row r="9" spans="1:17" ht="36" customHeight="1">
      <c r="B9" s="146" t="s">
        <v>13</v>
      </c>
      <c r="C9" s="222" t="s">
        <v>184</v>
      </c>
      <c r="D9" s="223" t="s">
        <v>161</v>
      </c>
    </row>
    <row r="10" spans="1:17" ht="30.95" customHeight="1">
      <c r="B10" s="147" t="s">
        <v>11</v>
      </c>
      <c r="C10" s="192">
        <v>0</v>
      </c>
      <c r="D10" s="177">
        <v>0</v>
      </c>
    </row>
    <row r="11" spans="1:17" ht="30.95" customHeight="1">
      <c r="B11" s="147" t="s">
        <v>113</v>
      </c>
      <c r="C11" s="193">
        <v>0</v>
      </c>
      <c r="D11" s="177">
        <v>1</v>
      </c>
    </row>
    <row r="12" spans="1:17" ht="30.95" customHeight="1">
      <c r="B12" s="147" t="s">
        <v>12</v>
      </c>
      <c r="C12" s="193">
        <v>31</v>
      </c>
      <c r="D12" s="177">
        <v>23</v>
      </c>
    </row>
    <row r="13" spans="1:17" ht="37.5" customHeight="1">
      <c r="B13" s="147" t="s">
        <v>10</v>
      </c>
      <c r="C13" s="193">
        <v>43</v>
      </c>
      <c r="D13" s="177">
        <v>43</v>
      </c>
    </row>
    <row r="14" spans="1:17" ht="39.75" customHeight="1">
      <c r="B14" s="147" t="s">
        <v>9</v>
      </c>
      <c r="C14" s="193">
        <v>64</v>
      </c>
      <c r="D14" s="177">
        <v>76</v>
      </c>
    </row>
    <row r="15" spans="1:17" ht="30.95" customHeight="1" thickBot="1">
      <c r="B15" s="148" t="s">
        <v>110</v>
      </c>
      <c r="C15" s="194">
        <v>162</v>
      </c>
      <c r="D15" s="179">
        <v>231</v>
      </c>
    </row>
    <row r="16" spans="1:17" ht="6.75" customHeight="1" thickBot="1">
      <c r="B16" s="176"/>
      <c r="C16" s="190"/>
      <c r="D16" s="195"/>
    </row>
    <row r="17" spans="2:4" ht="30.95" customHeight="1">
      <c r="B17" s="149" t="s">
        <v>5</v>
      </c>
      <c r="C17" s="191">
        <f>SUM(C10:C16)</f>
        <v>300</v>
      </c>
      <c r="D17" s="196">
        <f>SUM(D10:D16)</f>
        <v>374</v>
      </c>
    </row>
    <row r="18" spans="2:4" ht="11.1" customHeight="1"/>
    <row r="19" spans="2:4" ht="11.1" customHeight="1"/>
    <row r="21" spans="2:4">
      <c r="B21" s="6"/>
    </row>
    <row r="22" spans="2:4">
      <c r="B22" s="353"/>
      <c r="C22" s="353"/>
      <c r="D22" s="353"/>
    </row>
    <row r="23" spans="2:4">
      <c r="B23" s="353"/>
      <c r="C23" s="353"/>
      <c r="D23" s="353"/>
    </row>
    <row r="24" spans="2:4" ht="18.75">
      <c r="B24" s="218"/>
      <c r="C24" s="351"/>
      <c r="D24" s="351"/>
    </row>
    <row r="25" spans="2:4" ht="18.75">
      <c r="B25" s="218"/>
      <c r="C25" s="351"/>
      <c r="D25" s="351"/>
    </row>
    <row r="26" spans="2:4" ht="18.75">
      <c r="B26" s="218"/>
      <c r="C26" s="351"/>
      <c r="D26" s="351"/>
    </row>
    <row r="27" spans="2:4" ht="18.75">
      <c r="B27" s="218"/>
      <c r="C27" s="351"/>
      <c r="D27" s="351"/>
    </row>
    <row r="28" spans="2:4" ht="18.75">
      <c r="B28" s="218"/>
      <c r="C28" s="351"/>
      <c r="D28" s="351"/>
    </row>
    <row r="29" spans="2:4" ht="18.75">
      <c r="B29" s="218"/>
      <c r="C29" s="351"/>
      <c r="D29" s="351"/>
    </row>
    <row r="30" spans="2:4" ht="18.75">
      <c r="B30" s="218"/>
      <c r="C30" s="351"/>
      <c r="D30" s="351"/>
    </row>
    <row r="31" spans="2:4" ht="18.75">
      <c r="B31" s="218"/>
      <c r="C31" s="351"/>
      <c r="D31" s="351"/>
    </row>
    <row r="32" spans="2:4" ht="18.75">
      <c r="B32" s="218"/>
      <c r="C32" s="351"/>
      <c r="D32" s="351"/>
    </row>
    <row r="33" spans="2:4" ht="18.75">
      <c r="B33" s="218"/>
      <c r="C33" s="351"/>
      <c r="D33" s="351"/>
    </row>
    <row r="34" spans="2:4" ht="18.75">
      <c r="B34" s="218"/>
      <c r="C34" s="351"/>
      <c r="D34" s="351"/>
    </row>
    <row r="35" spans="2:4" ht="15.75">
      <c r="B35" s="7"/>
      <c r="C35" s="352"/>
      <c r="D35" s="352"/>
    </row>
  </sheetData>
  <mergeCells count="14">
    <mergeCell ref="B22:D23"/>
    <mergeCell ref="C24:D24"/>
    <mergeCell ref="C25:D25"/>
    <mergeCell ref="C26:D26"/>
    <mergeCell ref="C2:L3"/>
    <mergeCell ref="C32:D32"/>
    <mergeCell ref="C34:D34"/>
    <mergeCell ref="C35:D35"/>
    <mergeCell ref="C27:D27"/>
    <mergeCell ref="C28:D28"/>
    <mergeCell ref="C29:D29"/>
    <mergeCell ref="C30:D30"/>
    <mergeCell ref="C31:D31"/>
    <mergeCell ref="C33:D33"/>
  </mergeCells>
  <printOptions horizontalCentered="1"/>
  <pageMargins left="0.6" right="0" top="0.43" bottom="0" header="0" footer="0"/>
  <pageSetup paperSize="9" scale="70" orientation="landscape" r:id="rId1"/>
  <headerFooter alignWithMargins="0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L41"/>
  <sheetViews>
    <sheetView showGridLines="0" view="pageLayout" topLeftCell="A16" zoomScale="75" zoomScaleNormal="50" zoomScaleSheetLayoutView="75" zoomScalePageLayoutView="75" workbookViewId="0">
      <selection activeCell="B27" sqref="B27"/>
    </sheetView>
  </sheetViews>
  <sheetFormatPr baseColWidth="10" defaultRowHeight="15"/>
  <cols>
    <col min="1" max="1" width="7.28515625" style="3" customWidth="1"/>
    <col min="2" max="2" width="36.85546875" style="3" customWidth="1"/>
    <col min="3" max="4" width="11.28515625" style="3" customWidth="1"/>
    <col min="5" max="16384" width="11.42578125" style="3"/>
  </cols>
  <sheetData>
    <row r="1" spans="2:12" ht="27" customHeight="1">
      <c r="F1" s="89"/>
    </row>
    <row r="2" spans="2:12" ht="18" customHeight="1"/>
    <row r="3" spans="2:12" ht="15" customHeight="1">
      <c r="B3" s="355" t="s">
        <v>148</v>
      </c>
      <c r="C3" s="355"/>
      <c r="D3" s="355"/>
      <c r="E3" s="355"/>
      <c r="F3" s="355"/>
      <c r="G3" s="355"/>
      <c r="H3" s="355"/>
      <c r="I3" s="355"/>
      <c r="J3" s="355"/>
      <c r="K3" s="355"/>
      <c r="L3" s="355"/>
    </row>
    <row r="4" spans="2:12" ht="34.5" customHeight="1">
      <c r="B4" s="355"/>
      <c r="C4" s="355"/>
      <c r="D4" s="355"/>
      <c r="E4" s="355"/>
      <c r="F4" s="355"/>
      <c r="G4" s="355"/>
      <c r="H4" s="355"/>
      <c r="I4" s="355"/>
      <c r="J4" s="355"/>
      <c r="K4" s="355"/>
      <c r="L4" s="355"/>
    </row>
    <row r="5" spans="2:12" ht="15" customHeight="1">
      <c r="B5" s="355"/>
      <c r="C5" s="355"/>
      <c r="D5" s="355"/>
      <c r="E5" s="355"/>
      <c r="F5" s="355"/>
      <c r="G5" s="355"/>
      <c r="H5" s="355"/>
      <c r="I5" s="355"/>
      <c r="J5" s="355"/>
      <c r="K5" s="355"/>
      <c r="L5" s="355"/>
    </row>
    <row r="10" spans="2:12">
      <c r="B10" s="8" t="s">
        <v>8</v>
      </c>
      <c r="C10" s="5"/>
      <c r="D10" s="5"/>
    </row>
    <row r="11" spans="2:12" ht="36" customHeight="1">
      <c r="B11" s="150" t="s">
        <v>0</v>
      </c>
      <c r="C11" s="222" t="s">
        <v>184</v>
      </c>
      <c r="D11" s="223" t="s">
        <v>161</v>
      </c>
    </row>
    <row r="12" spans="2:12" ht="30.95" customHeight="1">
      <c r="B12" s="147" t="s">
        <v>14</v>
      </c>
      <c r="C12" s="309">
        <v>11</v>
      </c>
      <c r="D12" s="197">
        <v>25</v>
      </c>
    </row>
    <row r="13" spans="2:12" ht="30.95" customHeight="1">
      <c r="B13" s="147" t="s">
        <v>15</v>
      </c>
      <c r="C13" s="309">
        <v>24</v>
      </c>
      <c r="D13" s="197">
        <v>20</v>
      </c>
    </row>
    <row r="14" spans="2:12" ht="30.95" customHeight="1">
      <c r="B14" s="147" t="s">
        <v>16</v>
      </c>
      <c r="C14" s="309">
        <v>0</v>
      </c>
      <c r="D14" s="197">
        <v>0</v>
      </c>
    </row>
    <row r="15" spans="2:12" ht="13.5" customHeight="1">
      <c r="B15" s="151"/>
      <c r="C15" s="200"/>
      <c r="D15" s="198"/>
    </row>
    <row r="16" spans="2:12" ht="30.95" customHeight="1">
      <c r="B16" s="152" t="s">
        <v>5</v>
      </c>
      <c r="C16" s="201">
        <f>C12+C13</f>
        <v>35</v>
      </c>
      <c r="D16" s="199">
        <f>D12+D13</f>
        <v>45</v>
      </c>
    </row>
    <row r="20" spans="2:2" ht="15.75">
      <c r="B20" s="57"/>
    </row>
    <row r="41" spans="2:2">
      <c r="B41" s="6"/>
    </row>
  </sheetData>
  <mergeCells count="1">
    <mergeCell ref="B3:L5"/>
  </mergeCells>
  <printOptions horizontalCentered="1"/>
  <pageMargins left="0.25" right="0.25" top="0.75" bottom="0.75" header="0.3" footer="0.3"/>
  <pageSetup paperSize="9" scale="75" orientation="landscape" r:id="rId1"/>
  <headerFooter alignWithMargins="0"/>
  <rowBreaks count="1" manualBreakCount="1">
    <brk id="34" max="16383" man="1"/>
  </rowBreaks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L43"/>
  <sheetViews>
    <sheetView showGridLines="0" view="pageLayout" topLeftCell="A13" zoomScale="75" zoomScaleNormal="50" zoomScaleSheetLayoutView="75" zoomScalePageLayoutView="75" workbookViewId="0">
      <selection activeCell="B27" sqref="B27"/>
    </sheetView>
  </sheetViews>
  <sheetFormatPr baseColWidth="10" defaultRowHeight="15"/>
  <cols>
    <col min="1" max="1" width="7.140625" style="3" customWidth="1"/>
    <col min="2" max="2" width="36.85546875" style="3" customWidth="1"/>
    <col min="3" max="4" width="11.28515625" style="3" customWidth="1"/>
    <col min="5" max="16384" width="11.42578125" style="3"/>
  </cols>
  <sheetData>
    <row r="2" spans="2:12" ht="24.75" customHeight="1"/>
    <row r="4" spans="2:12" ht="15" customHeight="1">
      <c r="B4" s="355" t="s">
        <v>149</v>
      </c>
      <c r="C4" s="355"/>
      <c r="D4" s="355"/>
      <c r="E4" s="355"/>
      <c r="F4" s="355"/>
      <c r="G4" s="355"/>
      <c r="H4" s="355"/>
      <c r="I4" s="355"/>
      <c r="J4" s="355"/>
      <c r="K4" s="355"/>
      <c r="L4" s="355"/>
    </row>
    <row r="5" spans="2:12" ht="21" customHeight="1">
      <c r="B5" s="355"/>
      <c r="C5" s="355"/>
      <c r="D5" s="355"/>
      <c r="E5" s="355"/>
      <c r="F5" s="355"/>
      <c r="G5" s="355"/>
      <c r="H5" s="355"/>
      <c r="I5" s="355"/>
      <c r="J5" s="355"/>
      <c r="K5" s="355"/>
      <c r="L5" s="355"/>
    </row>
    <row r="6" spans="2:12" ht="18" customHeight="1">
      <c r="B6" s="355"/>
      <c r="C6" s="355"/>
      <c r="D6" s="355"/>
      <c r="E6" s="355"/>
      <c r="F6" s="355"/>
      <c r="G6" s="355"/>
      <c r="H6" s="355"/>
      <c r="I6" s="355"/>
      <c r="J6" s="355"/>
      <c r="K6" s="355"/>
      <c r="L6" s="355"/>
    </row>
    <row r="12" spans="2:12">
      <c r="B12" s="8" t="s">
        <v>8</v>
      </c>
      <c r="C12" s="5"/>
      <c r="D12" s="5"/>
    </row>
    <row r="13" spans="2:12" ht="36" customHeight="1">
      <c r="B13" s="150" t="s">
        <v>0</v>
      </c>
      <c r="C13" s="222" t="s">
        <v>184</v>
      </c>
      <c r="D13" s="223" t="s">
        <v>161</v>
      </c>
    </row>
    <row r="14" spans="2:12" ht="30.95" customHeight="1">
      <c r="B14" s="147" t="s">
        <v>14</v>
      </c>
      <c r="C14" s="309">
        <v>2</v>
      </c>
      <c r="D14" s="177">
        <v>2</v>
      </c>
    </row>
    <row r="15" spans="2:12" ht="30.95" customHeight="1">
      <c r="B15" s="147" t="s">
        <v>15</v>
      </c>
      <c r="C15" s="309">
        <v>4</v>
      </c>
      <c r="D15" s="177">
        <v>4</v>
      </c>
    </row>
    <row r="16" spans="2:12" ht="30.95" customHeight="1">
      <c r="B16" s="147" t="s">
        <v>16</v>
      </c>
      <c r="C16" s="309">
        <v>0</v>
      </c>
      <c r="D16" s="177">
        <v>0</v>
      </c>
    </row>
    <row r="17" spans="2:4" ht="13.5" customHeight="1">
      <c r="B17" s="151"/>
      <c r="C17" s="202"/>
      <c r="D17" s="178"/>
    </row>
    <row r="18" spans="2:4" ht="30.95" customHeight="1">
      <c r="B18" s="152" t="s">
        <v>5</v>
      </c>
      <c r="C18" s="203">
        <f>C14+C15</f>
        <v>6</v>
      </c>
      <c r="D18" s="179">
        <f>D14+D15</f>
        <v>6</v>
      </c>
    </row>
    <row r="43" spans="2:2">
      <c r="B43" s="6"/>
    </row>
  </sheetData>
  <mergeCells count="1">
    <mergeCell ref="B4:L6"/>
  </mergeCells>
  <printOptions horizontalCentered="1"/>
  <pageMargins left="0.35416666666666669" right="0" top="0.56999999999999995" bottom="0" header="0" footer="0"/>
  <pageSetup paperSize="9" scale="75" orientation="landscape" r:id="rId1"/>
  <headerFooter alignWithMargins="0"/>
  <rowBreaks count="1" manualBreakCount="1">
    <brk id="36" max="16383" man="1"/>
  </rowBreaks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55"/>
  <sheetViews>
    <sheetView showGridLines="0" view="pageLayout" zoomScaleNormal="50" zoomScaleSheetLayoutView="75" workbookViewId="0">
      <selection activeCell="B27" sqref="B27"/>
    </sheetView>
  </sheetViews>
  <sheetFormatPr baseColWidth="10" defaultRowHeight="12.75"/>
  <cols>
    <col min="1" max="1" width="7.85546875" style="18" customWidth="1"/>
    <col min="2" max="2" width="21.85546875" style="18" customWidth="1"/>
    <col min="3" max="3" width="16" style="18" customWidth="1"/>
    <col min="4" max="6" width="17.7109375" style="18" customWidth="1"/>
    <col min="7" max="7" width="15.42578125" style="18" customWidth="1"/>
    <col min="8" max="257" width="11.42578125" style="18"/>
    <col min="258" max="258" width="38.42578125" style="18" customWidth="1"/>
    <col min="259" max="263" width="19.7109375" style="18" customWidth="1"/>
    <col min="264" max="513" width="11.42578125" style="18"/>
    <col min="514" max="514" width="38.42578125" style="18" customWidth="1"/>
    <col min="515" max="519" width="19.7109375" style="18" customWidth="1"/>
    <col min="520" max="769" width="11.42578125" style="18"/>
    <col min="770" max="770" width="38.42578125" style="18" customWidth="1"/>
    <col min="771" max="775" width="19.7109375" style="18" customWidth="1"/>
    <col min="776" max="1025" width="11.42578125" style="18"/>
    <col min="1026" max="1026" width="38.42578125" style="18" customWidth="1"/>
    <col min="1027" max="1031" width="19.7109375" style="18" customWidth="1"/>
    <col min="1032" max="1281" width="11.42578125" style="18"/>
    <col min="1282" max="1282" width="38.42578125" style="18" customWidth="1"/>
    <col min="1283" max="1287" width="19.7109375" style="18" customWidth="1"/>
    <col min="1288" max="1537" width="11.42578125" style="18"/>
    <col min="1538" max="1538" width="38.42578125" style="18" customWidth="1"/>
    <col min="1539" max="1543" width="19.7109375" style="18" customWidth="1"/>
    <col min="1544" max="1793" width="11.42578125" style="18"/>
    <col min="1794" max="1794" width="38.42578125" style="18" customWidth="1"/>
    <col min="1795" max="1799" width="19.7109375" style="18" customWidth="1"/>
    <col min="1800" max="2049" width="11.42578125" style="18"/>
    <col min="2050" max="2050" width="38.42578125" style="18" customWidth="1"/>
    <col min="2051" max="2055" width="19.7109375" style="18" customWidth="1"/>
    <col min="2056" max="2305" width="11.42578125" style="18"/>
    <col min="2306" max="2306" width="38.42578125" style="18" customWidth="1"/>
    <col min="2307" max="2311" width="19.7109375" style="18" customWidth="1"/>
    <col min="2312" max="2561" width="11.42578125" style="18"/>
    <col min="2562" max="2562" width="38.42578125" style="18" customWidth="1"/>
    <col min="2563" max="2567" width="19.7109375" style="18" customWidth="1"/>
    <col min="2568" max="2817" width="11.42578125" style="18"/>
    <col min="2818" max="2818" width="38.42578125" style="18" customWidth="1"/>
    <col min="2819" max="2823" width="19.7109375" style="18" customWidth="1"/>
    <col min="2824" max="3073" width="11.42578125" style="18"/>
    <col min="3074" max="3074" width="38.42578125" style="18" customWidth="1"/>
    <col min="3075" max="3079" width="19.7109375" style="18" customWidth="1"/>
    <col min="3080" max="3329" width="11.42578125" style="18"/>
    <col min="3330" max="3330" width="38.42578125" style="18" customWidth="1"/>
    <col min="3331" max="3335" width="19.7109375" style="18" customWidth="1"/>
    <col min="3336" max="3585" width="11.42578125" style="18"/>
    <col min="3586" max="3586" width="38.42578125" style="18" customWidth="1"/>
    <col min="3587" max="3591" width="19.7109375" style="18" customWidth="1"/>
    <col min="3592" max="3841" width="11.42578125" style="18"/>
    <col min="3842" max="3842" width="38.42578125" style="18" customWidth="1"/>
    <col min="3843" max="3847" width="19.7109375" style="18" customWidth="1"/>
    <col min="3848" max="4097" width="11.42578125" style="18"/>
    <col min="4098" max="4098" width="38.42578125" style="18" customWidth="1"/>
    <col min="4099" max="4103" width="19.7109375" style="18" customWidth="1"/>
    <col min="4104" max="4353" width="11.42578125" style="18"/>
    <col min="4354" max="4354" width="38.42578125" style="18" customWidth="1"/>
    <col min="4355" max="4359" width="19.7109375" style="18" customWidth="1"/>
    <col min="4360" max="4609" width="11.42578125" style="18"/>
    <col min="4610" max="4610" width="38.42578125" style="18" customWidth="1"/>
    <col min="4611" max="4615" width="19.7109375" style="18" customWidth="1"/>
    <col min="4616" max="4865" width="11.42578125" style="18"/>
    <col min="4866" max="4866" width="38.42578125" style="18" customWidth="1"/>
    <col min="4867" max="4871" width="19.7109375" style="18" customWidth="1"/>
    <col min="4872" max="5121" width="11.42578125" style="18"/>
    <col min="5122" max="5122" width="38.42578125" style="18" customWidth="1"/>
    <col min="5123" max="5127" width="19.7109375" style="18" customWidth="1"/>
    <col min="5128" max="5377" width="11.42578125" style="18"/>
    <col min="5378" max="5378" width="38.42578125" style="18" customWidth="1"/>
    <col min="5379" max="5383" width="19.7109375" style="18" customWidth="1"/>
    <col min="5384" max="5633" width="11.42578125" style="18"/>
    <col min="5634" max="5634" width="38.42578125" style="18" customWidth="1"/>
    <col min="5635" max="5639" width="19.7109375" style="18" customWidth="1"/>
    <col min="5640" max="5889" width="11.42578125" style="18"/>
    <col min="5890" max="5890" width="38.42578125" style="18" customWidth="1"/>
    <col min="5891" max="5895" width="19.7109375" style="18" customWidth="1"/>
    <col min="5896" max="6145" width="11.42578125" style="18"/>
    <col min="6146" max="6146" width="38.42578125" style="18" customWidth="1"/>
    <col min="6147" max="6151" width="19.7109375" style="18" customWidth="1"/>
    <col min="6152" max="6401" width="11.42578125" style="18"/>
    <col min="6402" max="6402" width="38.42578125" style="18" customWidth="1"/>
    <col min="6403" max="6407" width="19.7109375" style="18" customWidth="1"/>
    <col min="6408" max="6657" width="11.42578125" style="18"/>
    <col min="6658" max="6658" width="38.42578125" style="18" customWidth="1"/>
    <col min="6659" max="6663" width="19.7109375" style="18" customWidth="1"/>
    <col min="6664" max="6913" width="11.42578125" style="18"/>
    <col min="6914" max="6914" width="38.42578125" style="18" customWidth="1"/>
    <col min="6915" max="6919" width="19.7109375" style="18" customWidth="1"/>
    <col min="6920" max="7169" width="11.42578125" style="18"/>
    <col min="7170" max="7170" width="38.42578125" style="18" customWidth="1"/>
    <col min="7171" max="7175" width="19.7109375" style="18" customWidth="1"/>
    <col min="7176" max="7425" width="11.42578125" style="18"/>
    <col min="7426" max="7426" width="38.42578125" style="18" customWidth="1"/>
    <col min="7427" max="7431" width="19.7109375" style="18" customWidth="1"/>
    <col min="7432" max="7681" width="11.42578125" style="18"/>
    <col min="7682" max="7682" width="38.42578125" style="18" customWidth="1"/>
    <col min="7683" max="7687" width="19.7109375" style="18" customWidth="1"/>
    <col min="7688" max="7937" width="11.42578125" style="18"/>
    <col min="7938" max="7938" width="38.42578125" style="18" customWidth="1"/>
    <col min="7939" max="7943" width="19.7109375" style="18" customWidth="1"/>
    <col min="7944" max="8193" width="11.42578125" style="18"/>
    <col min="8194" max="8194" width="38.42578125" style="18" customWidth="1"/>
    <col min="8195" max="8199" width="19.7109375" style="18" customWidth="1"/>
    <col min="8200" max="8449" width="11.42578125" style="18"/>
    <col min="8450" max="8450" width="38.42578125" style="18" customWidth="1"/>
    <col min="8451" max="8455" width="19.7109375" style="18" customWidth="1"/>
    <col min="8456" max="8705" width="11.42578125" style="18"/>
    <col min="8706" max="8706" width="38.42578125" style="18" customWidth="1"/>
    <col min="8707" max="8711" width="19.7109375" style="18" customWidth="1"/>
    <col min="8712" max="8961" width="11.42578125" style="18"/>
    <col min="8962" max="8962" width="38.42578125" style="18" customWidth="1"/>
    <col min="8963" max="8967" width="19.7109375" style="18" customWidth="1"/>
    <col min="8968" max="9217" width="11.42578125" style="18"/>
    <col min="9218" max="9218" width="38.42578125" style="18" customWidth="1"/>
    <col min="9219" max="9223" width="19.7109375" style="18" customWidth="1"/>
    <col min="9224" max="9473" width="11.42578125" style="18"/>
    <col min="9474" max="9474" width="38.42578125" style="18" customWidth="1"/>
    <col min="9475" max="9479" width="19.7109375" style="18" customWidth="1"/>
    <col min="9480" max="9729" width="11.42578125" style="18"/>
    <col min="9730" max="9730" width="38.42578125" style="18" customWidth="1"/>
    <col min="9731" max="9735" width="19.7109375" style="18" customWidth="1"/>
    <col min="9736" max="9985" width="11.42578125" style="18"/>
    <col min="9986" max="9986" width="38.42578125" style="18" customWidth="1"/>
    <col min="9987" max="9991" width="19.7109375" style="18" customWidth="1"/>
    <col min="9992" max="10241" width="11.42578125" style="18"/>
    <col min="10242" max="10242" width="38.42578125" style="18" customWidth="1"/>
    <col min="10243" max="10247" width="19.7109375" style="18" customWidth="1"/>
    <col min="10248" max="10497" width="11.42578125" style="18"/>
    <col min="10498" max="10498" width="38.42578125" style="18" customWidth="1"/>
    <col min="10499" max="10503" width="19.7109375" style="18" customWidth="1"/>
    <col min="10504" max="10753" width="11.42578125" style="18"/>
    <col min="10754" max="10754" width="38.42578125" style="18" customWidth="1"/>
    <col min="10755" max="10759" width="19.7109375" style="18" customWidth="1"/>
    <col min="10760" max="11009" width="11.42578125" style="18"/>
    <col min="11010" max="11010" width="38.42578125" style="18" customWidth="1"/>
    <col min="11011" max="11015" width="19.7109375" style="18" customWidth="1"/>
    <col min="11016" max="11265" width="11.42578125" style="18"/>
    <col min="11266" max="11266" width="38.42578125" style="18" customWidth="1"/>
    <col min="11267" max="11271" width="19.7109375" style="18" customWidth="1"/>
    <col min="11272" max="11521" width="11.42578125" style="18"/>
    <col min="11522" max="11522" width="38.42578125" style="18" customWidth="1"/>
    <col min="11523" max="11527" width="19.7109375" style="18" customWidth="1"/>
    <col min="11528" max="11777" width="11.42578125" style="18"/>
    <col min="11778" max="11778" width="38.42578125" style="18" customWidth="1"/>
    <col min="11779" max="11783" width="19.7109375" style="18" customWidth="1"/>
    <col min="11784" max="12033" width="11.42578125" style="18"/>
    <col min="12034" max="12034" width="38.42578125" style="18" customWidth="1"/>
    <col min="12035" max="12039" width="19.7109375" style="18" customWidth="1"/>
    <col min="12040" max="12289" width="11.42578125" style="18"/>
    <col min="12290" max="12290" width="38.42578125" style="18" customWidth="1"/>
    <col min="12291" max="12295" width="19.7109375" style="18" customWidth="1"/>
    <col min="12296" max="12545" width="11.42578125" style="18"/>
    <col min="12546" max="12546" width="38.42578125" style="18" customWidth="1"/>
    <col min="12547" max="12551" width="19.7109375" style="18" customWidth="1"/>
    <col min="12552" max="12801" width="11.42578125" style="18"/>
    <col min="12802" max="12802" width="38.42578125" style="18" customWidth="1"/>
    <col min="12803" max="12807" width="19.7109375" style="18" customWidth="1"/>
    <col min="12808" max="13057" width="11.42578125" style="18"/>
    <col min="13058" max="13058" width="38.42578125" style="18" customWidth="1"/>
    <col min="13059" max="13063" width="19.7109375" style="18" customWidth="1"/>
    <col min="13064" max="13313" width="11.42578125" style="18"/>
    <col min="13314" max="13314" width="38.42578125" style="18" customWidth="1"/>
    <col min="13315" max="13319" width="19.7109375" style="18" customWidth="1"/>
    <col min="13320" max="13569" width="11.42578125" style="18"/>
    <col min="13570" max="13570" width="38.42578125" style="18" customWidth="1"/>
    <col min="13571" max="13575" width="19.7109375" style="18" customWidth="1"/>
    <col min="13576" max="13825" width="11.42578125" style="18"/>
    <col min="13826" max="13826" width="38.42578125" style="18" customWidth="1"/>
    <col min="13827" max="13831" width="19.7109375" style="18" customWidth="1"/>
    <col min="13832" max="14081" width="11.42578125" style="18"/>
    <col min="14082" max="14082" width="38.42578125" style="18" customWidth="1"/>
    <col min="14083" max="14087" width="19.7109375" style="18" customWidth="1"/>
    <col min="14088" max="14337" width="11.42578125" style="18"/>
    <col min="14338" max="14338" width="38.42578125" style="18" customWidth="1"/>
    <col min="14339" max="14343" width="19.7109375" style="18" customWidth="1"/>
    <col min="14344" max="14593" width="11.42578125" style="18"/>
    <col min="14594" max="14594" width="38.42578125" style="18" customWidth="1"/>
    <col min="14595" max="14599" width="19.7109375" style="18" customWidth="1"/>
    <col min="14600" max="14849" width="11.42578125" style="18"/>
    <col min="14850" max="14850" width="38.42578125" style="18" customWidth="1"/>
    <col min="14851" max="14855" width="19.7109375" style="18" customWidth="1"/>
    <col min="14856" max="15105" width="11.42578125" style="18"/>
    <col min="15106" max="15106" width="38.42578125" style="18" customWidth="1"/>
    <col min="15107" max="15111" width="19.7109375" style="18" customWidth="1"/>
    <col min="15112" max="15361" width="11.42578125" style="18"/>
    <col min="15362" max="15362" width="38.42578125" style="18" customWidth="1"/>
    <col min="15363" max="15367" width="19.7109375" style="18" customWidth="1"/>
    <col min="15368" max="15617" width="11.42578125" style="18"/>
    <col min="15618" max="15618" width="38.42578125" style="18" customWidth="1"/>
    <col min="15619" max="15623" width="19.7109375" style="18" customWidth="1"/>
    <col min="15624" max="15873" width="11.42578125" style="18"/>
    <col min="15874" max="15874" width="38.42578125" style="18" customWidth="1"/>
    <col min="15875" max="15879" width="19.7109375" style="18" customWidth="1"/>
    <col min="15880" max="16129" width="11.42578125" style="18"/>
    <col min="16130" max="16130" width="38.42578125" style="18" customWidth="1"/>
    <col min="16131" max="16135" width="19.7109375" style="18" customWidth="1"/>
    <col min="16136" max="16384" width="11.42578125" style="18"/>
  </cols>
  <sheetData>
    <row r="1" spans="1:9" ht="38.25" customHeight="1"/>
    <row r="2" spans="1:9" ht="12.75" customHeight="1">
      <c r="B2" s="357" t="s">
        <v>160</v>
      </c>
      <c r="C2" s="357"/>
      <c r="D2" s="357"/>
      <c r="E2" s="357"/>
      <c r="F2" s="357"/>
      <c r="G2" s="357"/>
      <c r="H2" s="225"/>
      <c r="I2" s="225"/>
    </row>
    <row r="3" spans="1:9" ht="18" customHeight="1">
      <c r="B3" s="357"/>
      <c r="C3" s="357"/>
      <c r="D3" s="357"/>
      <c r="E3" s="357"/>
      <c r="F3" s="357"/>
      <c r="G3" s="357"/>
      <c r="H3" s="225"/>
      <c r="I3" s="225"/>
    </row>
    <row r="4" spans="1:9" ht="15.75" customHeight="1">
      <c r="A4" s="226"/>
      <c r="B4" s="357"/>
      <c r="C4" s="357"/>
      <c r="D4" s="357"/>
      <c r="E4" s="357"/>
      <c r="F4" s="357"/>
      <c r="G4" s="357"/>
      <c r="H4" s="225"/>
      <c r="I4" s="225"/>
    </row>
    <row r="5" spans="1:9" ht="22.5" customHeight="1">
      <c r="A5" s="226"/>
      <c r="B5" s="226"/>
      <c r="C5" s="226"/>
      <c r="D5" s="226"/>
      <c r="E5" s="226"/>
      <c r="F5" s="226"/>
      <c r="G5" s="226"/>
      <c r="H5" s="225"/>
      <c r="I5" s="225"/>
    </row>
    <row r="6" spans="1:9" ht="12.75" customHeight="1">
      <c r="A6" s="225"/>
      <c r="B6" s="225"/>
      <c r="C6" s="225"/>
      <c r="D6" s="225"/>
      <c r="E6" s="225"/>
      <c r="F6" s="225"/>
      <c r="G6" s="225"/>
      <c r="H6" s="225"/>
      <c r="I6" s="225"/>
    </row>
    <row r="9" spans="1:9" ht="33" customHeight="1" thickBot="1">
      <c r="B9" s="120" t="s">
        <v>58</v>
      </c>
      <c r="C9" s="121" t="s">
        <v>1</v>
      </c>
      <c r="D9" s="121" t="s">
        <v>2</v>
      </c>
      <c r="E9" s="121" t="s">
        <v>3</v>
      </c>
      <c r="F9" s="121" t="s">
        <v>32</v>
      </c>
      <c r="G9" s="122" t="s">
        <v>17</v>
      </c>
    </row>
    <row r="10" spans="1:9" ht="23.25" customHeight="1">
      <c r="B10" s="229" t="s">
        <v>59</v>
      </c>
      <c r="C10" s="123">
        <v>22</v>
      </c>
      <c r="D10" s="123">
        <v>1</v>
      </c>
      <c r="E10" s="123">
        <v>0</v>
      </c>
      <c r="F10" s="123">
        <v>0</v>
      </c>
      <c r="G10" s="123">
        <f t="shared" ref="G10:G25" si="0">SUM(C10:F10)</f>
        <v>23</v>
      </c>
    </row>
    <row r="11" spans="1:9" ht="22.5" customHeight="1">
      <c r="B11" s="230" t="s">
        <v>60</v>
      </c>
      <c r="C11" s="124">
        <v>68</v>
      </c>
      <c r="D11" s="124">
        <v>1</v>
      </c>
      <c r="E11" s="124">
        <v>1</v>
      </c>
      <c r="F11" s="124">
        <v>0</v>
      </c>
      <c r="G11" s="125">
        <f t="shared" si="0"/>
        <v>70</v>
      </c>
    </row>
    <row r="12" spans="1:9" ht="30" customHeight="1">
      <c r="B12" s="230" t="s">
        <v>61</v>
      </c>
      <c r="C12" s="124">
        <v>80</v>
      </c>
      <c r="D12" s="124">
        <v>0</v>
      </c>
      <c r="E12" s="124">
        <v>3</v>
      </c>
      <c r="F12" s="124">
        <v>0</v>
      </c>
      <c r="G12" s="125">
        <f t="shared" si="0"/>
        <v>83</v>
      </c>
    </row>
    <row r="13" spans="1:9" ht="27.95" customHeight="1">
      <c r="B13" s="230" t="s">
        <v>62</v>
      </c>
      <c r="C13" s="124">
        <v>63</v>
      </c>
      <c r="D13" s="124">
        <v>0</v>
      </c>
      <c r="E13" s="124">
        <v>0</v>
      </c>
      <c r="F13" s="124">
        <v>0</v>
      </c>
      <c r="G13" s="125">
        <f t="shared" si="0"/>
        <v>63</v>
      </c>
    </row>
    <row r="14" spans="1:9" ht="27.95" customHeight="1">
      <c r="B14" s="230" t="s">
        <v>63</v>
      </c>
      <c r="C14" s="124">
        <v>70</v>
      </c>
      <c r="D14" s="124">
        <v>2</v>
      </c>
      <c r="E14" s="124">
        <v>1</v>
      </c>
      <c r="F14" s="124">
        <v>0</v>
      </c>
      <c r="G14" s="125">
        <f t="shared" si="0"/>
        <v>73</v>
      </c>
    </row>
    <row r="15" spans="1:9" ht="27.95" customHeight="1">
      <c r="B15" s="230" t="s">
        <v>64</v>
      </c>
      <c r="C15" s="124">
        <v>56</v>
      </c>
      <c r="D15" s="124">
        <v>4</v>
      </c>
      <c r="E15" s="124">
        <v>1</v>
      </c>
      <c r="F15" s="124">
        <v>0</v>
      </c>
      <c r="G15" s="125">
        <f t="shared" si="0"/>
        <v>61</v>
      </c>
    </row>
    <row r="16" spans="1:9" ht="27.95" customHeight="1">
      <c r="B16" s="230" t="s">
        <v>65</v>
      </c>
      <c r="C16" s="124">
        <v>36</v>
      </c>
      <c r="D16" s="124">
        <v>4</v>
      </c>
      <c r="E16" s="124">
        <v>1</v>
      </c>
      <c r="F16" s="124">
        <v>0</v>
      </c>
      <c r="G16" s="125">
        <f t="shared" si="0"/>
        <v>41</v>
      </c>
    </row>
    <row r="17" spans="2:7" ht="27.95" customHeight="1">
      <c r="B17" s="230" t="s">
        <v>66</v>
      </c>
      <c r="C17" s="124">
        <v>39</v>
      </c>
      <c r="D17" s="124">
        <v>2</v>
      </c>
      <c r="E17" s="124">
        <v>0</v>
      </c>
      <c r="F17" s="124">
        <v>0</v>
      </c>
      <c r="G17" s="125">
        <f t="shared" si="0"/>
        <v>41</v>
      </c>
    </row>
    <row r="18" spans="2:7" ht="27.95" customHeight="1">
      <c r="B18" s="230" t="s">
        <v>67</v>
      </c>
      <c r="C18" s="124">
        <v>20</v>
      </c>
      <c r="D18" s="124">
        <v>1</v>
      </c>
      <c r="E18" s="124">
        <v>0</v>
      </c>
      <c r="F18" s="124">
        <v>0</v>
      </c>
      <c r="G18" s="124">
        <f t="shared" si="0"/>
        <v>21</v>
      </c>
    </row>
    <row r="19" spans="2:7" ht="27.95" customHeight="1">
      <c r="B19" s="230" t="s">
        <v>68</v>
      </c>
      <c r="C19" s="124">
        <v>19</v>
      </c>
      <c r="D19" s="124">
        <v>1</v>
      </c>
      <c r="E19" s="124">
        <v>0</v>
      </c>
      <c r="F19" s="124">
        <v>0</v>
      </c>
      <c r="G19" s="124">
        <f t="shared" si="0"/>
        <v>20</v>
      </c>
    </row>
    <row r="20" spans="2:7" ht="27.95" customHeight="1">
      <c r="B20" s="230" t="s">
        <v>69</v>
      </c>
      <c r="C20" s="124">
        <v>16</v>
      </c>
      <c r="D20" s="124">
        <v>0</v>
      </c>
      <c r="E20" s="124">
        <v>0</v>
      </c>
      <c r="F20" s="124">
        <v>0</v>
      </c>
      <c r="G20" s="124">
        <f t="shared" si="0"/>
        <v>16</v>
      </c>
    </row>
    <row r="21" spans="2:7" ht="27.95" customHeight="1">
      <c r="B21" s="230" t="s">
        <v>70</v>
      </c>
      <c r="C21" s="124">
        <v>9</v>
      </c>
      <c r="D21" s="124">
        <v>0</v>
      </c>
      <c r="E21" s="124">
        <v>0</v>
      </c>
      <c r="F21" s="124">
        <v>0</v>
      </c>
      <c r="G21" s="124">
        <f t="shared" si="0"/>
        <v>9</v>
      </c>
    </row>
    <row r="22" spans="2:7" ht="27.95" customHeight="1">
      <c r="B22" s="230" t="s">
        <v>71</v>
      </c>
      <c r="C22" s="124">
        <v>8</v>
      </c>
      <c r="D22" s="124">
        <v>1</v>
      </c>
      <c r="E22" s="124">
        <v>0</v>
      </c>
      <c r="F22" s="124">
        <v>0</v>
      </c>
      <c r="G22" s="124">
        <f t="shared" si="0"/>
        <v>9</v>
      </c>
    </row>
    <row r="23" spans="2:7" ht="27.95" customHeight="1">
      <c r="B23" s="230" t="s">
        <v>72</v>
      </c>
      <c r="C23" s="124">
        <v>1</v>
      </c>
      <c r="D23" s="124">
        <v>0</v>
      </c>
      <c r="E23" s="124">
        <v>0</v>
      </c>
      <c r="F23" s="124">
        <v>0</v>
      </c>
      <c r="G23" s="124">
        <f t="shared" si="0"/>
        <v>1</v>
      </c>
    </row>
    <row r="24" spans="2:7" ht="27.95" customHeight="1">
      <c r="B24" s="230" t="s">
        <v>73</v>
      </c>
      <c r="C24" s="124">
        <v>0</v>
      </c>
      <c r="D24" s="124">
        <v>0</v>
      </c>
      <c r="E24" s="124">
        <v>0</v>
      </c>
      <c r="F24" s="124">
        <v>0</v>
      </c>
      <c r="G24" s="124">
        <f t="shared" si="0"/>
        <v>0</v>
      </c>
    </row>
    <row r="25" spans="2:7" ht="27.95" customHeight="1">
      <c r="B25" s="230" t="s">
        <v>74</v>
      </c>
      <c r="C25" s="124">
        <v>0</v>
      </c>
      <c r="D25" s="124">
        <v>0</v>
      </c>
      <c r="E25" s="124">
        <v>0</v>
      </c>
      <c r="F25" s="124">
        <v>0</v>
      </c>
      <c r="G25" s="124">
        <f t="shared" si="0"/>
        <v>0</v>
      </c>
    </row>
    <row r="26" spans="2:7" ht="12" customHeight="1" thickBot="1">
      <c r="B26" s="130"/>
      <c r="C26" s="127"/>
      <c r="D26" s="127"/>
      <c r="E26" s="127"/>
      <c r="F26" s="127"/>
      <c r="G26" s="127"/>
    </row>
    <row r="27" spans="2:7" ht="44.25" customHeight="1" thickBot="1">
      <c r="B27" s="233" t="s">
        <v>117</v>
      </c>
      <c r="C27" s="234">
        <f>SUM(C10:C26)</f>
        <v>507</v>
      </c>
      <c r="D27" s="234">
        <f>SUM(D10:D26)+D32</f>
        <v>17</v>
      </c>
      <c r="E27" s="234">
        <f>SUM(E10:E26)+E36</f>
        <v>7</v>
      </c>
      <c r="F27" s="234">
        <f>SUM(F10:F26)</f>
        <v>0</v>
      </c>
      <c r="G27" s="235">
        <f>SUM(C27:F27)</f>
        <v>531</v>
      </c>
    </row>
    <row r="28" spans="2:7" ht="13.5" customHeight="1">
      <c r="B28" s="232"/>
      <c r="C28" s="56"/>
      <c r="D28" s="56"/>
      <c r="E28" s="56"/>
      <c r="F28" s="56"/>
      <c r="G28" s="56"/>
    </row>
    <row r="29" spans="2:7" ht="27" customHeight="1">
      <c r="B29" s="230" t="s">
        <v>75</v>
      </c>
      <c r="C29" s="124">
        <v>2</v>
      </c>
      <c r="D29" s="124">
        <v>0</v>
      </c>
      <c r="E29" s="124">
        <v>0</v>
      </c>
      <c r="F29" s="124">
        <v>0</v>
      </c>
      <c r="G29" s="124">
        <f>Tabla12[[#This Row],[CAIDA DE PERSONA]]+Tabla12[[#This Row],[VOLCADURAS]]+Tabla12[[#This Row],[ATROPELLOS]]+Tabla12[[#This Row],[CHOQUES]]</f>
        <v>2</v>
      </c>
    </row>
    <row r="30" spans="2:7" ht="21" customHeight="1">
      <c r="B30" s="230" t="s">
        <v>76</v>
      </c>
      <c r="C30" s="124">
        <v>0</v>
      </c>
      <c r="D30" s="124">
        <v>0</v>
      </c>
      <c r="E30" s="129">
        <v>0</v>
      </c>
      <c r="F30" s="124">
        <v>0</v>
      </c>
      <c r="G30" s="124">
        <f>Tabla12[[#This Row],[CAIDA DE PERSONA]]+Tabla12[[#This Row],[VOLCADURAS]]+Tabla12[[#This Row],[ATROPELLOS]]+Tabla12[[#This Row],[CHOQUES]]</f>
        <v>0</v>
      </c>
    </row>
    <row r="31" spans="2:7" ht="18.75" customHeight="1">
      <c r="B31" s="230" t="s">
        <v>77</v>
      </c>
      <c r="C31" s="124">
        <v>1</v>
      </c>
      <c r="D31" s="124">
        <v>0</v>
      </c>
      <c r="E31" s="129">
        <v>0</v>
      </c>
      <c r="F31" s="124">
        <v>0</v>
      </c>
      <c r="G31" s="124">
        <f>Tabla12[[#This Row],[CAIDA DE PERSONA]]+Tabla12[[#This Row],[VOLCADURAS]]+Tabla12[[#This Row],[ATROPELLOS]]+Tabla12[[#This Row],[CHOQUES]]</f>
        <v>1</v>
      </c>
    </row>
    <row r="32" spans="2:7" ht="21.75" customHeight="1">
      <c r="B32" s="230" t="s">
        <v>78</v>
      </c>
      <c r="C32" s="124">
        <v>7</v>
      </c>
      <c r="D32" s="124">
        <v>0</v>
      </c>
      <c r="E32" s="124">
        <v>0</v>
      </c>
      <c r="F32" s="124">
        <v>0</v>
      </c>
      <c r="G32" s="124">
        <f>Tabla12[[#This Row],[CAIDA DE PERSONA]]+Tabla12[[#This Row],[VOLCADURAS]]+Tabla12[[#This Row],[ATROPELLOS]]+Tabla12[[#This Row],[CHOQUES]]</f>
        <v>7</v>
      </c>
    </row>
    <row r="33" spans="2:9" ht="9.75" customHeight="1" thickBot="1">
      <c r="B33" s="130"/>
      <c r="C33" s="127"/>
      <c r="D33" s="127"/>
      <c r="E33" s="127"/>
      <c r="F33" s="127"/>
      <c r="G33" s="127"/>
      <c r="I33" s="26"/>
    </row>
    <row r="34" spans="2:9" ht="32.25" customHeight="1" thickBot="1">
      <c r="B34" s="231" t="s">
        <v>79</v>
      </c>
      <c r="C34" s="128">
        <f>SUM(C29:C33)</f>
        <v>10</v>
      </c>
      <c r="D34" s="128">
        <f>SUM(D29:D33)</f>
        <v>0</v>
      </c>
      <c r="E34" s="128">
        <f>SUM(E29:E33)</f>
        <v>0</v>
      </c>
      <c r="F34" s="128">
        <f>SUM(F29:F33)</f>
        <v>0</v>
      </c>
      <c r="G34" s="55">
        <f>SUM(C34:F34)</f>
        <v>10</v>
      </c>
      <c r="I34" s="26"/>
    </row>
    <row r="35" spans="2:9" ht="9.75" customHeight="1" thickBot="1">
      <c r="B35" s="25"/>
      <c r="C35" s="26"/>
      <c r="D35" s="26"/>
      <c r="E35" s="26"/>
      <c r="F35" s="26"/>
      <c r="G35" s="26"/>
      <c r="I35" s="26"/>
    </row>
    <row r="36" spans="2:9" ht="32.25" customHeight="1" thickBot="1">
      <c r="B36" s="228" t="s">
        <v>80</v>
      </c>
      <c r="C36" s="34">
        <v>16</v>
      </c>
      <c r="D36" s="34">
        <v>0</v>
      </c>
      <c r="E36" s="35">
        <v>0</v>
      </c>
      <c r="F36" s="35">
        <v>0</v>
      </c>
      <c r="G36" s="36">
        <f>C36+D36+E36+F36</f>
        <v>16</v>
      </c>
    </row>
    <row r="37" spans="2:9" ht="30.95" customHeight="1">
      <c r="B37" s="228" t="s">
        <v>5</v>
      </c>
      <c r="C37" s="35">
        <f>C34+C27+C36</f>
        <v>533</v>
      </c>
      <c r="D37" s="35">
        <f>D36+D34+D27</f>
        <v>17</v>
      </c>
      <c r="E37" s="35">
        <f>E36+E34+E27</f>
        <v>7</v>
      </c>
      <c r="F37" s="35">
        <f>F36+F34+F27</f>
        <v>0</v>
      </c>
      <c r="G37" s="36">
        <f>C37+D37+E37+F37</f>
        <v>557</v>
      </c>
      <c r="I37" s="33"/>
    </row>
    <row r="38" spans="2:9" ht="21.75" customHeight="1"/>
    <row r="39" spans="2:9" ht="18.75" customHeight="1">
      <c r="C39" s="227"/>
    </row>
    <row r="40" spans="2:9" ht="18.75" customHeight="1">
      <c r="C40" s="25"/>
      <c r="D40" s="26"/>
      <c r="E40" s="26"/>
      <c r="F40" s="26"/>
      <c r="G40" s="26"/>
    </row>
    <row r="41" spans="2:9" ht="30.95" customHeight="1">
      <c r="D41" s="356" t="s">
        <v>120</v>
      </c>
      <c r="E41" s="356"/>
      <c r="F41" s="356"/>
      <c r="G41" s="356"/>
    </row>
    <row r="42" spans="2:9" ht="30.95" customHeight="1">
      <c r="C42" s="28"/>
      <c r="D42" s="356"/>
      <c r="E42" s="356"/>
      <c r="F42" s="356"/>
      <c r="G42" s="356"/>
    </row>
    <row r="43" spans="2:9" ht="30.95" customHeight="1">
      <c r="C43" s="28"/>
      <c r="D43" s="28"/>
      <c r="E43" s="28"/>
      <c r="F43" s="28"/>
      <c r="G43" s="28"/>
    </row>
    <row r="44" spans="2:9" ht="30.95" customHeight="1">
      <c r="C44" s="29"/>
      <c r="D44" s="29"/>
      <c r="E44" s="29"/>
      <c r="F44" s="29"/>
      <c r="G44" s="29"/>
    </row>
    <row r="45" spans="2:9" ht="30.95" customHeight="1">
      <c r="C45" s="30"/>
      <c r="D45" s="30"/>
      <c r="E45" s="30"/>
      <c r="F45" s="30"/>
      <c r="G45" s="30"/>
    </row>
    <row r="46" spans="2:9" ht="30.95" customHeight="1">
      <c r="C46" s="31"/>
      <c r="D46" s="31"/>
      <c r="E46" s="31"/>
      <c r="F46" s="31"/>
      <c r="G46" s="31"/>
    </row>
    <row r="47" spans="2:9" ht="30.95" customHeight="1">
      <c r="C47" s="25"/>
      <c r="D47" s="26"/>
      <c r="E47" s="26"/>
      <c r="F47" s="26"/>
      <c r="G47" s="26"/>
    </row>
    <row r="48" spans="2:9" ht="30.95" customHeight="1">
      <c r="C48" s="25"/>
      <c r="D48" s="26"/>
      <c r="E48" s="26"/>
      <c r="F48" s="26"/>
      <c r="G48" s="26"/>
    </row>
    <row r="49" spans="3:7" ht="30.95" customHeight="1">
      <c r="C49" s="25"/>
      <c r="D49" s="26"/>
      <c r="E49" s="26"/>
      <c r="F49" s="26"/>
      <c r="G49" s="26"/>
    </row>
    <row r="50" spans="3:7" ht="30.95" customHeight="1">
      <c r="C50" s="25"/>
      <c r="D50" s="26"/>
      <c r="E50" s="26"/>
      <c r="F50" s="26"/>
      <c r="G50" s="26"/>
    </row>
    <row r="51" spans="3:7" ht="30.95" customHeight="1">
      <c r="C51" s="25"/>
      <c r="D51" s="26"/>
      <c r="E51" s="26"/>
      <c r="F51" s="26"/>
      <c r="G51" s="26"/>
    </row>
    <row r="52" spans="3:7" ht="30.95" customHeight="1">
      <c r="C52" s="32"/>
      <c r="D52" s="24"/>
      <c r="E52" s="24"/>
      <c r="F52" s="24"/>
      <c r="G52" s="24"/>
    </row>
    <row r="53" spans="3:7" ht="30.95" customHeight="1">
      <c r="C53" s="25"/>
      <c r="D53" s="26"/>
      <c r="E53" s="26"/>
      <c r="F53" s="26"/>
      <c r="G53" s="26"/>
    </row>
    <row r="54" spans="3:7" ht="30.95" customHeight="1">
      <c r="C54" s="25"/>
      <c r="D54" s="26"/>
      <c r="E54" s="26"/>
      <c r="F54" s="26"/>
      <c r="G54" s="26"/>
    </row>
    <row r="55" spans="3:7" ht="30.95" customHeight="1">
      <c r="C55" s="27"/>
      <c r="D55" s="26"/>
      <c r="E55" s="26"/>
      <c r="F55" s="26"/>
      <c r="G55" s="26"/>
    </row>
  </sheetData>
  <mergeCells count="2">
    <mergeCell ref="D41:G42"/>
    <mergeCell ref="B2:G4"/>
  </mergeCells>
  <printOptions horizontalCentered="1"/>
  <pageMargins left="0.43" right="0" top="0.61" bottom="0" header="0" footer="0"/>
  <pageSetup scale="70" orientation="portrait" r:id="rId1"/>
  <headerFooter alignWithMargins="0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G106"/>
  <sheetViews>
    <sheetView showGridLines="0" view="pageLayout" topLeftCell="A20" zoomScaleNormal="100" workbookViewId="0">
      <selection activeCell="B27" sqref="B27"/>
    </sheetView>
  </sheetViews>
  <sheetFormatPr baseColWidth="10" defaultRowHeight="12.75"/>
  <cols>
    <col min="1" max="1" width="5.7109375" style="18" customWidth="1"/>
    <col min="2" max="2" width="22.5703125" style="18" customWidth="1"/>
    <col min="3" max="3" width="14.85546875" style="18" customWidth="1"/>
    <col min="4" max="4" width="17.42578125" style="18" customWidth="1"/>
    <col min="5" max="5" width="19.42578125" style="18" customWidth="1"/>
    <col min="6" max="6" width="21.85546875" style="18" customWidth="1"/>
    <col min="7" max="7" width="15.5703125" style="18" customWidth="1"/>
    <col min="8" max="257" width="11.42578125" style="18"/>
    <col min="258" max="258" width="22.5703125" style="18" customWidth="1"/>
    <col min="259" max="259" width="14.7109375" style="18" customWidth="1"/>
    <col min="260" max="260" width="17.140625" style="18" customWidth="1"/>
    <col min="261" max="261" width="18.42578125" style="18" customWidth="1"/>
    <col min="262" max="262" width="15.42578125" style="18" customWidth="1"/>
    <col min="263" max="263" width="15.5703125" style="18" customWidth="1"/>
    <col min="264" max="513" width="11.42578125" style="18"/>
    <col min="514" max="514" width="22.5703125" style="18" customWidth="1"/>
    <col min="515" max="515" width="14.7109375" style="18" customWidth="1"/>
    <col min="516" max="516" width="17.140625" style="18" customWidth="1"/>
    <col min="517" max="517" width="18.42578125" style="18" customWidth="1"/>
    <col min="518" max="518" width="15.42578125" style="18" customWidth="1"/>
    <col min="519" max="519" width="15.5703125" style="18" customWidth="1"/>
    <col min="520" max="769" width="11.42578125" style="18"/>
    <col min="770" max="770" width="22.5703125" style="18" customWidth="1"/>
    <col min="771" max="771" width="14.7109375" style="18" customWidth="1"/>
    <col min="772" max="772" width="17.140625" style="18" customWidth="1"/>
    <col min="773" max="773" width="18.42578125" style="18" customWidth="1"/>
    <col min="774" max="774" width="15.42578125" style="18" customWidth="1"/>
    <col min="775" max="775" width="15.5703125" style="18" customWidth="1"/>
    <col min="776" max="1025" width="11.42578125" style="18"/>
    <col min="1026" max="1026" width="22.5703125" style="18" customWidth="1"/>
    <col min="1027" max="1027" width="14.7109375" style="18" customWidth="1"/>
    <col min="1028" max="1028" width="17.140625" style="18" customWidth="1"/>
    <col min="1029" max="1029" width="18.42578125" style="18" customWidth="1"/>
    <col min="1030" max="1030" width="15.42578125" style="18" customWidth="1"/>
    <col min="1031" max="1031" width="15.5703125" style="18" customWidth="1"/>
    <col min="1032" max="1281" width="11.42578125" style="18"/>
    <col min="1282" max="1282" width="22.5703125" style="18" customWidth="1"/>
    <col min="1283" max="1283" width="14.7109375" style="18" customWidth="1"/>
    <col min="1284" max="1284" width="17.140625" style="18" customWidth="1"/>
    <col min="1285" max="1285" width="18.42578125" style="18" customWidth="1"/>
    <col min="1286" max="1286" width="15.42578125" style="18" customWidth="1"/>
    <col min="1287" max="1287" width="15.5703125" style="18" customWidth="1"/>
    <col min="1288" max="1537" width="11.42578125" style="18"/>
    <col min="1538" max="1538" width="22.5703125" style="18" customWidth="1"/>
    <col min="1539" max="1539" width="14.7109375" style="18" customWidth="1"/>
    <col min="1540" max="1540" width="17.140625" style="18" customWidth="1"/>
    <col min="1541" max="1541" width="18.42578125" style="18" customWidth="1"/>
    <col min="1542" max="1542" width="15.42578125" style="18" customWidth="1"/>
    <col min="1543" max="1543" width="15.5703125" style="18" customWidth="1"/>
    <col min="1544" max="1793" width="11.42578125" style="18"/>
    <col min="1794" max="1794" width="22.5703125" style="18" customWidth="1"/>
    <col min="1795" max="1795" width="14.7109375" style="18" customWidth="1"/>
    <col min="1796" max="1796" width="17.140625" style="18" customWidth="1"/>
    <col min="1797" max="1797" width="18.42578125" style="18" customWidth="1"/>
    <col min="1798" max="1798" width="15.42578125" style="18" customWidth="1"/>
    <col min="1799" max="1799" width="15.5703125" style="18" customWidth="1"/>
    <col min="1800" max="2049" width="11.42578125" style="18"/>
    <col min="2050" max="2050" width="22.5703125" style="18" customWidth="1"/>
    <col min="2051" max="2051" width="14.7109375" style="18" customWidth="1"/>
    <col min="2052" max="2052" width="17.140625" style="18" customWidth="1"/>
    <col min="2053" max="2053" width="18.42578125" style="18" customWidth="1"/>
    <col min="2054" max="2054" width="15.42578125" style="18" customWidth="1"/>
    <col min="2055" max="2055" width="15.5703125" style="18" customWidth="1"/>
    <col min="2056" max="2305" width="11.42578125" style="18"/>
    <col min="2306" max="2306" width="22.5703125" style="18" customWidth="1"/>
    <col min="2307" max="2307" width="14.7109375" style="18" customWidth="1"/>
    <col min="2308" max="2308" width="17.140625" style="18" customWidth="1"/>
    <col min="2309" max="2309" width="18.42578125" style="18" customWidth="1"/>
    <col min="2310" max="2310" width="15.42578125" style="18" customWidth="1"/>
    <col min="2311" max="2311" width="15.5703125" style="18" customWidth="1"/>
    <col min="2312" max="2561" width="11.42578125" style="18"/>
    <col min="2562" max="2562" width="22.5703125" style="18" customWidth="1"/>
    <col min="2563" max="2563" width="14.7109375" style="18" customWidth="1"/>
    <col min="2564" max="2564" width="17.140625" style="18" customWidth="1"/>
    <col min="2565" max="2565" width="18.42578125" style="18" customWidth="1"/>
    <col min="2566" max="2566" width="15.42578125" style="18" customWidth="1"/>
    <col min="2567" max="2567" width="15.5703125" style="18" customWidth="1"/>
    <col min="2568" max="2817" width="11.42578125" style="18"/>
    <col min="2818" max="2818" width="22.5703125" style="18" customWidth="1"/>
    <col min="2819" max="2819" width="14.7109375" style="18" customWidth="1"/>
    <col min="2820" max="2820" width="17.140625" style="18" customWidth="1"/>
    <col min="2821" max="2821" width="18.42578125" style="18" customWidth="1"/>
    <col min="2822" max="2822" width="15.42578125" style="18" customWidth="1"/>
    <col min="2823" max="2823" width="15.5703125" style="18" customWidth="1"/>
    <col min="2824" max="3073" width="11.42578125" style="18"/>
    <col min="3074" max="3074" width="22.5703125" style="18" customWidth="1"/>
    <col min="3075" max="3075" width="14.7109375" style="18" customWidth="1"/>
    <col min="3076" max="3076" width="17.140625" style="18" customWidth="1"/>
    <col min="3077" max="3077" width="18.42578125" style="18" customWidth="1"/>
    <col min="3078" max="3078" width="15.42578125" style="18" customWidth="1"/>
    <col min="3079" max="3079" width="15.5703125" style="18" customWidth="1"/>
    <col min="3080" max="3329" width="11.42578125" style="18"/>
    <col min="3330" max="3330" width="22.5703125" style="18" customWidth="1"/>
    <col min="3331" max="3331" width="14.7109375" style="18" customWidth="1"/>
    <col min="3332" max="3332" width="17.140625" style="18" customWidth="1"/>
    <col min="3333" max="3333" width="18.42578125" style="18" customWidth="1"/>
    <col min="3334" max="3334" width="15.42578125" style="18" customWidth="1"/>
    <col min="3335" max="3335" width="15.5703125" style="18" customWidth="1"/>
    <col min="3336" max="3585" width="11.42578125" style="18"/>
    <col min="3586" max="3586" width="22.5703125" style="18" customWidth="1"/>
    <col min="3587" max="3587" width="14.7109375" style="18" customWidth="1"/>
    <col min="3588" max="3588" width="17.140625" style="18" customWidth="1"/>
    <col min="3589" max="3589" width="18.42578125" style="18" customWidth="1"/>
    <col min="3590" max="3590" width="15.42578125" style="18" customWidth="1"/>
    <col min="3591" max="3591" width="15.5703125" style="18" customWidth="1"/>
    <col min="3592" max="3841" width="11.42578125" style="18"/>
    <col min="3842" max="3842" width="22.5703125" style="18" customWidth="1"/>
    <col min="3843" max="3843" width="14.7109375" style="18" customWidth="1"/>
    <col min="3844" max="3844" width="17.140625" style="18" customWidth="1"/>
    <col min="3845" max="3845" width="18.42578125" style="18" customWidth="1"/>
    <col min="3846" max="3846" width="15.42578125" style="18" customWidth="1"/>
    <col min="3847" max="3847" width="15.5703125" style="18" customWidth="1"/>
    <col min="3848" max="4097" width="11.42578125" style="18"/>
    <col min="4098" max="4098" width="22.5703125" style="18" customWidth="1"/>
    <col min="4099" max="4099" width="14.7109375" style="18" customWidth="1"/>
    <col min="4100" max="4100" width="17.140625" style="18" customWidth="1"/>
    <col min="4101" max="4101" width="18.42578125" style="18" customWidth="1"/>
    <col min="4102" max="4102" width="15.42578125" style="18" customWidth="1"/>
    <col min="4103" max="4103" width="15.5703125" style="18" customWidth="1"/>
    <col min="4104" max="4353" width="11.42578125" style="18"/>
    <col min="4354" max="4354" width="22.5703125" style="18" customWidth="1"/>
    <col min="4355" max="4355" width="14.7109375" style="18" customWidth="1"/>
    <col min="4356" max="4356" width="17.140625" style="18" customWidth="1"/>
    <col min="4357" max="4357" width="18.42578125" style="18" customWidth="1"/>
    <col min="4358" max="4358" width="15.42578125" style="18" customWidth="1"/>
    <col min="4359" max="4359" width="15.5703125" style="18" customWidth="1"/>
    <col min="4360" max="4609" width="11.42578125" style="18"/>
    <col min="4610" max="4610" width="22.5703125" style="18" customWidth="1"/>
    <col min="4611" max="4611" width="14.7109375" style="18" customWidth="1"/>
    <col min="4612" max="4612" width="17.140625" style="18" customWidth="1"/>
    <col min="4613" max="4613" width="18.42578125" style="18" customWidth="1"/>
    <col min="4614" max="4614" width="15.42578125" style="18" customWidth="1"/>
    <col min="4615" max="4615" width="15.5703125" style="18" customWidth="1"/>
    <col min="4616" max="4865" width="11.42578125" style="18"/>
    <col min="4866" max="4866" width="22.5703125" style="18" customWidth="1"/>
    <col min="4867" max="4867" width="14.7109375" style="18" customWidth="1"/>
    <col min="4868" max="4868" width="17.140625" style="18" customWidth="1"/>
    <col min="4869" max="4869" width="18.42578125" style="18" customWidth="1"/>
    <col min="4870" max="4870" width="15.42578125" style="18" customWidth="1"/>
    <col min="4871" max="4871" width="15.5703125" style="18" customWidth="1"/>
    <col min="4872" max="5121" width="11.42578125" style="18"/>
    <col min="5122" max="5122" width="22.5703125" style="18" customWidth="1"/>
    <col min="5123" max="5123" width="14.7109375" style="18" customWidth="1"/>
    <col min="5124" max="5124" width="17.140625" style="18" customWidth="1"/>
    <col min="5125" max="5125" width="18.42578125" style="18" customWidth="1"/>
    <col min="5126" max="5126" width="15.42578125" style="18" customWidth="1"/>
    <col min="5127" max="5127" width="15.5703125" style="18" customWidth="1"/>
    <col min="5128" max="5377" width="11.42578125" style="18"/>
    <col min="5378" max="5378" width="22.5703125" style="18" customWidth="1"/>
    <col min="5379" max="5379" width="14.7109375" style="18" customWidth="1"/>
    <col min="5380" max="5380" width="17.140625" style="18" customWidth="1"/>
    <col min="5381" max="5381" width="18.42578125" style="18" customWidth="1"/>
    <col min="5382" max="5382" width="15.42578125" style="18" customWidth="1"/>
    <col min="5383" max="5383" width="15.5703125" style="18" customWidth="1"/>
    <col min="5384" max="5633" width="11.42578125" style="18"/>
    <col min="5634" max="5634" width="22.5703125" style="18" customWidth="1"/>
    <col min="5635" max="5635" width="14.7109375" style="18" customWidth="1"/>
    <col min="5636" max="5636" width="17.140625" style="18" customWidth="1"/>
    <col min="5637" max="5637" width="18.42578125" style="18" customWidth="1"/>
    <col min="5638" max="5638" width="15.42578125" style="18" customWidth="1"/>
    <col min="5639" max="5639" width="15.5703125" style="18" customWidth="1"/>
    <col min="5640" max="5889" width="11.42578125" style="18"/>
    <col min="5890" max="5890" width="22.5703125" style="18" customWidth="1"/>
    <col min="5891" max="5891" width="14.7109375" style="18" customWidth="1"/>
    <col min="5892" max="5892" width="17.140625" style="18" customWidth="1"/>
    <col min="5893" max="5893" width="18.42578125" style="18" customWidth="1"/>
    <col min="5894" max="5894" width="15.42578125" style="18" customWidth="1"/>
    <col min="5895" max="5895" width="15.5703125" style="18" customWidth="1"/>
    <col min="5896" max="6145" width="11.42578125" style="18"/>
    <col min="6146" max="6146" width="22.5703125" style="18" customWidth="1"/>
    <col min="6147" max="6147" width="14.7109375" style="18" customWidth="1"/>
    <col min="6148" max="6148" width="17.140625" style="18" customWidth="1"/>
    <col min="6149" max="6149" width="18.42578125" style="18" customWidth="1"/>
    <col min="6150" max="6150" width="15.42578125" style="18" customWidth="1"/>
    <col min="6151" max="6151" width="15.5703125" style="18" customWidth="1"/>
    <col min="6152" max="6401" width="11.42578125" style="18"/>
    <col min="6402" max="6402" width="22.5703125" style="18" customWidth="1"/>
    <col min="6403" max="6403" width="14.7109375" style="18" customWidth="1"/>
    <col min="6404" max="6404" width="17.140625" style="18" customWidth="1"/>
    <col min="6405" max="6405" width="18.42578125" style="18" customWidth="1"/>
    <col min="6406" max="6406" width="15.42578125" style="18" customWidth="1"/>
    <col min="6407" max="6407" width="15.5703125" style="18" customWidth="1"/>
    <col min="6408" max="6657" width="11.42578125" style="18"/>
    <col min="6658" max="6658" width="22.5703125" style="18" customWidth="1"/>
    <col min="6659" max="6659" width="14.7109375" style="18" customWidth="1"/>
    <col min="6660" max="6660" width="17.140625" style="18" customWidth="1"/>
    <col min="6661" max="6661" width="18.42578125" style="18" customWidth="1"/>
    <col min="6662" max="6662" width="15.42578125" style="18" customWidth="1"/>
    <col min="6663" max="6663" width="15.5703125" style="18" customWidth="1"/>
    <col min="6664" max="6913" width="11.42578125" style="18"/>
    <col min="6914" max="6914" width="22.5703125" style="18" customWidth="1"/>
    <col min="6915" max="6915" width="14.7109375" style="18" customWidth="1"/>
    <col min="6916" max="6916" width="17.140625" style="18" customWidth="1"/>
    <col min="6917" max="6917" width="18.42578125" style="18" customWidth="1"/>
    <col min="6918" max="6918" width="15.42578125" style="18" customWidth="1"/>
    <col min="6919" max="6919" width="15.5703125" style="18" customWidth="1"/>
    <col min="6920" max="7169" width="11.42578125" style="18"/>
    <col min="7170" max="7170" width="22.5703125" style="18" customWidth="1"/>
    <col min="7171" max="7171" width="14.7109375" style="18" customWidth="1"/>
    <col min="7172" max="7172" width="17.140625" style="18" customWidth="1"/>
    <col min="7173" max="7173" width="18.42578125" style="18" customWidth="1"/>
    <col min="7174" max="7174" width="15.42578125" style="18" customWidth="1"/>
    <col min="7175" max="7175" width="15.5703125" style="18" customWidth="1"/>
    <col min="7176" max="7425" width="11.42578125" style="18"/>
    <col min="7426" max="7426" width="22.5703125" style="18" customWidth="1"/>
    <col min="7427" max="7427" width="14.7109375" style="18" customWidth="1"/>
    <col min="7428" max="7428" width="17.140625" style="18" customWidth="1"/>
    <col min="7429" max="7429" width="18.42578125" style="18" customWidth="1"/>
    <col min="7430" max="7430" width="15.42578125" style="18" customWidth="1"/>
    <col min="7431" max="7431" width="15.5703125" style="18" customWidth="1"/>
    <col min="7432" max="7681" width="11.42578125" style="18"/>
    <col min="7682" max="7682" width="22.5703125" style="18" customWidth="1"/>
    <col min="7683" max="7683" width="14.7109375" style="18" customWidth="1"/>
    <col min="7684" max="7684" width="17.140625" style="18" customWidth="1"/>
    <col min="7685" max="7685" width="18.42578125" style="18" customWidth="1"/>
    <col min="7686" max="7686" width="15.42578125" style="18" customWidth="1"/>
    <col min="7687" max="7687" width="15.5703125" style="18" customWidth="1"/>
    <col min="7688" max="7937" width="11.42578125" style="18"/>
    <col min="7938" max="7938" width="22.5703125" style="18" customWidth="1"/>
    <col min="7939" max="7939" width="14.7109375" style="18" customWidth="1"/>
    <col min="7940" max="7940" width="17.140625" style="18" customWidth="1"/>
    <col min="7941" max="7941" width="18.42578125" style="18" customWidth="1"/>
    <col min="7942" max="7942" width="15.42578125" style="18" customWidth="1"/>
    <col min="7943" max="7943" width="15.5703125" style="18" customWidth="1"/>
    <col min="7944" max="8193" width="11.42578125" style="18"/>
    <col min="8194" max="8194" width="22.5703125" style="18" customWidth="1"/>
    <col min="8195" max="8195" width="14.7109375" style="18" customWidth="1"/>
    <col min="8196" max="8196" width="17.140625" style="18" customWidth="1"/>
    <col min="8197" max="8197" width="18.42578125" style="18" customWidth="1"/>
    <col min="8198" max="8198" width="15.42578125" style="18" customWidth="1"/>
    <col min="8199" max="8199" width="15.5703125" style="18" customWidth="1"/>
    <col min="8200" max="8449" width="11.42578125" style="18"/>
    <col min="8450" max="8450" width="22.5703125" style="18" customWidth="1"/>
    <col min="8451" max="8451" width="14.7109375" style="18" customWidth="1"/>
    <col min="8452" max="8452" width="17.140625" style="18" customWidth="1"/>
    <col min="8453" max="8453" width="18.42578125" style="18" customWidth="1"/>
    <col min="8454" max="8454" width="15.42578125" style="18" customWidth="1"/>
    <col min="8455" max="8455" width="15.5703125" style="18" customWidth="1"/>
    <col min="8456" max="8705" width="11.42578125" style="18"/>
    <col min="8706" max="8706" width="22.5703125" style="18" customWidth="1"/>
    <col min="8707" max="8707" width="14.7109375" style="18" customWidth="1"/>
    <col min="8708" max="8708" width="17.140625" style="18" customWidth="1"/>
    <col min="8709" max="8709" width="18.42578125" style="18" customWidth="1"/>
    <col min="8710" max="8710" width="15.42578125" style="18" customWidth="1"/>
    <col min="8711" max="8711" width="15.5703125" style="18" customWidth="1"/>
    <col min="8712" max="8961" width="11.42578125" style="18"/>
    <col min="8962" max="8962" width="22.5703125" style="18" customWidth="1"/>
    <col min="8963" max="8963" width="14.7109375" style="18" customWidth="1"/>
    <col min="8964" max="8964" width="17.140625" style="18" customWidth="1"/>
    <col min="8965" max="8965" width="18.42578125" style="18" customWidth="1"/>
    <col min="8966" max="8966" width="15.42578125" style="18" customWidth="1"/>
    <col min="8967" max="8967" width="15.5703125" style="18" customWidth="1"/>
    <col min="8968" max="9217" width="11.42578125" style="18"/>
    <col min="9218" max="9218" width="22.5703125" style="18" customWidth="1"/>
    <col min="9219" max="9219" width="14.7109375" style="18" customWidth="1"/>
    <col min="9220" max="9220" width="17.140625" style="18" customWidth="1"/>
    <col min="9221" max="9221" width="18.42578125" style="18" customWidth="1"/>
    <col min="9222" max="9222" width="15.42578125" style="18" customWidth="1"/>
    <col min="9223" max="9223" width="15.5703125" style="18" customWidth="1"/>
    <col min="9224" max="9473" width="11.42578125" style="18"/>
    <col min="9474" max="9474" width="22.5703125" style="18" customWidth="1"/>
    <col min="9475" max="9475" width="14.7109375" style="18" customWidth="1"/>
    <col min="9476" max="9476" width="17.140625" style="18" customWidth="1"/>
    <col min="9477" max="9477" width="18.42578125" style="18" customWidth="1"/>
    <col min="9478" max="9478" width="15.42578125" style="18" customWidth="1"/>
    <col min="9479" max="9479" width="15.5703125" style="18" customWidth="1"/>
    <col min="9480" max="9729" width="11.42578125" style="18"/>
    <col min="9730" max="9730" width="22.5703125" style="18" customWidth="1"/>
    <col min="9731" max="9731" width="14.7109375" style="18" customWidth="1"/>
    <col min="9732" max="9732" width="17.140625" style="18" customWidth="1"/>
    <col min="9733" max="9733" width="18.42578125" style="18" customWidth="1"/>
    <col min="9734" max="9734" width="15.42578125" style="18" customWidth="1"/>
    <col min="9735" max="9735" width="15.5703125" style="18" customWidth="1"/>
    <col min="9736" max="9985" width="11.42578125" style="18"/>
    <col min="9986" max="9986" width="22.5703125" style="18" customWidth="1"/>
    <col min="9987" max="9987" width="14.7109375" style="18" customWidth="1"/>
    <col min="9988" max="9988" width="17.140625" style="18" customWidth="1"/>
    <col min="9989" max="9989" width="18.42578125" style="18" customWidth="1"/>
    <col min="9990" max="9990" width="15.42578125" style="18" customWidth="1"/>
    <col min="9991" max="9991" width="15.5703125" style="18" customWidth="1"/>
    <col min="9992" max="10241" width="11.42578125" style="18"/>
    <col min="10242" max="10242" width="22.5703125" style="18" customWidth="1"/>
    <col min="10243" max="10243" width="14.7109375" style="18" customWidth="1"/>
    <col min="10244" max="10244" width="17.140625" style="18" customWidth="1"/>
    <col min="10245" max="10245" width="18.42578125" style="18" customWidth="1"/>
    <col min="10246" max="10246" width="15.42578125" style="18" customWidth="1"/>
    <col min="10247" max="10247" width="15.5703125" style="18" customWidth="1"/>
    <col min="10248" max="10497" width="11.42578125" style="18"/>
    <col min="10498" max="10498" width="22.5703125" style="18" customWidth="1"/>
    <col min="10499" max="10499" width="14.7109375" style="18" customWidth="1"/>
    <col min="10500" max="10500" width="17.140625" style="18" customWidth="1"/>
    <col min="10501" max="10501" width="18.42578125" style="18" customWidth="1"/>
    <col min="10502" max="10502" width="15.42578125" style="18" customWidth="1"/>
    <col min="10503" max="10503" width="15.5703125" style="18" customWidth="1"/>
    <col min="10504" max="10753" width="11.42578125" style="18"/>
    <col min="10754" max="10754" width="22.5703125" style="18" customWidth="1"/>
    <col min="10755" max="10755" width="14.7109375" style="18" customWidth="1"/>
    <col min="10756" max="10756" width="17.140625" style="18" customWidth="1"/>
    <col min="10757" max="10757" width="18.42578125" style="18" customWidth="1"/>
    <col min="10758" max="10758" width="15.42578125" style="18" customWidth="1"/>
    <col min="10759" max="10759" width="15.5703125" style="18" customWidth="1"/>
    <col min="10760" max="11009" width="11.42578125" style="18"/>
    <col min="11010" max="11010" width="22.5703125" style="18" customWidth="1"/>
    <col min="11011" max="11011" width="14.7109375" style="18" customWidth="1"/>
    <col min="11012" max="11012" width="17.140625" style="18" customWidth="1"/>
    <col min="11013" max="11013" width="18.42578125" style="18" customWidth="1"/>
    <col min="11014" max="11014" width="15.42578125" style="18" customWidth="1"/>
    <col min="11015" max="11015" width="15.5703125" style="18" customWidth="1"/>
    <col min="11016" max="11265" width="11.42578125" style="18"/>
    <col min="11266" max="11266" width="22.5703125" style="18" customWidth="1"/>
    <col min="11267" max="11267" width="14.7109375" style="18" customWidth="1"/>
    <col min="11268" max="11268" width="17.140625" style="18" customWidth="1"/>
    <col min="11269" max="11269" width="18.42578125" style="18" customWidth="1"/>
    <col min="11270" max="11270" width="15.42578125" style="18" customWidth="1"/>
    <col min="11271" max="11271" width="15.5703125" style="18" customWidth="1"/>
    <col min="11272" max="11521" width="11.42578125" style="18"/>
    <col min="11522" max="11522" width="22.5703125" style="18" customWidth="1"/>
    <col min="11523" max="11523" width="14.7109375" style="18" customWidth="1"/>
    <col min="11524" max="11524" width="17.140625" style="18" customWidth="1"/>
    <col min="11525" max="11525" width="18.42578125" style="18" customWidth="1"/>
    <col min="11526" max="11526" width="15.42578125" style="18" customWidth="1"/>
    <col min="11527" max="11527" width="15.5703125" style="18" customWidth="1"/>
    <col min="11528" max="11777" width="11.42578125" style="18"/>
    <col min="11778" max="11778" width="22.5703125" style="18" customWidth="1"/>
    <col min="11779" max="11779" width="14.7109375" style="18" customWidth="1"/>
    <col min="11780" max="11780" width="17.140625" style="18" customWidth="1"/>
    <col min="11781" max="11781" width="18.42578125" style="18" customWidth="1"/>
    <col min="11782" max="11782" width="15.42578125" style="18" customWidth="1"/>
    <col min="11783" max="11783" width="15.5703125" style="18" customWidth="1"/>
    <col min="11784" max="12033" width="11.42578125" style="18"/>
    <col min="12034" max="12034" width="22.5703125" style="18" customWidth="1"/>
    <col min="12035" max="12035" width="14.7109375" style="18" customWidth="1"/>
    <col min="12036" max="12036" width="17.140625" style="18" customWidth="1"/>
    <col min="12037" max="12037" width="18.42578125" style="18" customWidth="1"/>
    <col min="12038" max="12038" width="15.42578125" style="18" customWidth="1"/>
    <col min="12039" max="12039" width="15.5703125" style="18" customWidth="1"/>
    <col min="12040" max="12289" width="11.42578125" style="18"/>
    <col min="12290" max="12290" width="22.5703125" style="18" customWidth="1"/>
    <col min="12291" max="12291" width="14.7109375" style="18" customWidth="1"/>
    <col min="12292" max="12292" width="17.140625" style="18" customWidth="1"/>
    <col min="12293" max="12293" width="18.42578125" style="18" customWidth="1"/>
    <col min="12294" max="12294" width="15.42578125" style="18" customWidth="1"/>
    <col min="12295" max="12295" width="15.5703125" style="18" customWidth="1"/>
    <col min="12296" max="12545" width="11.42578125" style="18"/>
    <col min="12546" max="12546" width="22.5703125" style="18" customWidth="1"/>
    <col min="12547" max="12547" width="14.7109375" style="18" customWidth="1"/>
    <col min="12548" max="12548" width="17.140625" style="18" customWidth="1"/>
    <col min="12549" max="12549" width="18.42578125" style="18" customWidth="1"/>
    <col min="12550" max="12550" width="15.42578125" style="18" customWidth="1"/>
    <col min="12551" max="12551" width="15.5703125" style="18" customWidth="1"/>
    <col min="12552" max="12801" width="11.42578125" style="18"/>
    <col min="12802" max="12802" width="22.5703125" style="18" customWidth="1"/>
    <col min="12803" max="12803" width="14.7109375" style="18" customWidth="1"/>
    <col min="12804" max="12804" width="17.140625" style="18" customWidth="1"/>
    <col min="12805" max="12805" width="18.42578125" style="18" customWidth="1"/>
    <col min="12806" max="12806" width="15.42578125" style="18" customWidth="1"/>
    <col min="12807" max="12807" width="15.5703125" style="18" customWidth="1"/>
    <col min="12808" max="13057" width="11.42578125" style="18"/>
    <col min="13058" max="13058" width="22.5703125" style="18" customWidth="1"/>
    <col min="13059" max="13059" width="14.7109375" style="18" customWidth="1"/>
    <col min="13060" max="13060" width="17.140625" style="18" customWidth="1"/>
    <col min="13061" max="13061" width="18.42578125" style="18" customWidth="1"/>
    <col min="13062" max="13062" width="15.42578125" style="18" customWidth="1"/>
    <col min="13063" max="13063" width="15.5703125" style="18" customWidth="1"/>
    <col min="13064" max="13313" width="11.42578125" style="18"/>
    <col min="13314" max="13314" width="22.5703125" style="18" customWidth="1"/>
    <col min="13315" max="13315" width="14.7109375" style="18" customWidth="1"/>
    <col min="13316" max="13316" width="17.140625" style="18" customWidth="1"/>
    <col min="13317" max="13317" width="18.42578125" style="18" customWidth="1"/>
    <col min="13318" max="13318" width="15.42578125" style="18" customWidth="1"/>
    <col min="13319" max="13319" width="15.5703125" style="18" customWidth="1"/>
    <col min="13320" max="13569" width="11.42578125" style="18"/>
    <col min="13570" max="13570" width="22.5703125" style="18" customWidth="1"/>
    <col min="13571" max="13571" width="14.7109375" style="18" customWidth="1"/>
    <col min="13572" max="13572" width="17.140625" style="18" customWidth="1"/>
    <col min="13573" max="13573" width="18.42578125" style="18" customWidth="1"/>
    <col min="13574" max="13574" width="15.42578125" style="18" customWidth="1"/>
    <col min="13575" max="13575" width="15.5703125" style="18" customWidth="1"/>
    <col min="13576" max="13825" width="11.42578125" style="18"/>
    <col min="13826" max="13826" width="22.5703125" style="18" customWidth="1"/>
    <col min="13827" max="13827" width="14.7109375" style="18" customWidth="1"/>
    <col min="13828" max="13828" width="17.140625" style="18" customWidth="1"/>
    <col min="13829" max="13829" width="18.42578125" style="18" customWidth="1"/>
    <col min="13830" max="13830" width="15.42578125" style="18" customWidth="1"/>
    <col min="13831" max="13831" width="15.5703125" style="18" customWidth="1"/>
    <col min="13832" max="14081" width="11.42578125" style="18"/>
    <col min="14082" max="14082" width="22.5703125" style="18" customWidth="1"/>
    <col min="14083" max="14083" width="14.7109375" style="18" customWidth="1"/>
    <col min="14084" max="14084" width="17.140625" style="18" customWidth="1"/>
    <col min="14085" max="14085" width="18.42578125" style="18" customWidth="1"/>
    <col min="14086" max="14086" width="15.42578125" style="18" customWidth="1"/>
    <col min="14087" max="14087" width="15.5703125" style="18" customWidth="1"/>
    <col min="14088" max="14337" width="11.42578125" style="18"/>
    <col min="14338" max="14338" width="22.5703125" style="18" customWidth="1"/>
    <col min="14339" max="14339" width="14.7109375" style="18" customWidth="1"/>
    <col min="14340" max="14340" width="17.140625" style="18" customWidth="1"/>
    <col min="14341" max="14341" width="18.42578125" style="18" customWidth="1"/>
    <col min="14342" max="14342" width="15.42578125" style="18" customWidth="1"/>
    <col min="14343" max="14343" width="15.5703125" style="18" customWidth="1"/>
    <col min="14344" max="14593" width="11.42578125" style="18"/>
    <col min="14594" max="14594" width="22.5703125" style="18" customWidth="1"/>
    <col min="14595" max="14595" width="14.7109375" style="18" customWidth="1"/>
    <col min="14596" max="14596" width="17.140625" style="18" customWidth="1"/>
    <col min="14597" max="14597" width="18.42578125" style="18" customWidth="1"/>
    <col min="14598" max="14598" width="15.42578125" style="18" customWidth="1"/>
    <col min="14599" max="14599" width="15.5703125" style="18" customWidth="1"/>
    <col min="14600" max="14849" width="11.42578125" style="18"/>
    <col min="14850" max="14850" width="22.5703125" style="18" customWidth="1"/>
    <col min="14851" max="14851" width="14.7109375" style="18" customWidth="1"/>
    <col min="14852" max="14852" width="17.140625" style="18" customWidth="1"/>
    <col min="14853" max="14853" width="18.42578125" style="18" customWidth="1"/>
    <col min="14854" max="14854" width="15.42578125" style="18" customWidth="1"/>
    <col min="14855" max="14855" width="15.5703125" style="18" customWidth="1"/>
    <col min="14856" max="15105" width="11.42578125" style="18"/>
    <col min="15106" max="15106" width="22.5703125" style="18" customWidth="1"/>
    <col min="15107" max="15107" width="14.7109375" style="18" customWidth="1"/>
    <col min="15108" max="15108" width="17.140625" style="18" customWidth="1"/>
    <col min="15109" max="15109" width="18.42578125" style="18" customWidth="1"/>
    <col min="15110" max="15110" width="15.42578125" style="18" customWidth="1"/>
    <col min="15111" max="15111" width="15.5703125" style="18" customWidth="1"/>
    <col min="15112" max="15361" width="11.42578125" style="18"/>
    <col min="15362" max="15362" width="22.5703125" style="18" customWidth="1"/>
    <col min="15363" max="15363" width="14.7109375" style="18" customWidth="1"/>
    <col min="15364" max="15364" width="17.140625" style="18" customWidth="1"/>
    <col min="15365" max="15365" width="18.42578125" style="18" customWidth="1"/>
    <col min="15366" max="15366" width="15.42578125" style="18" customWidth="1"/>
    <col min="15367" max="15367" width="15.5703125" style="18" customWidth="1"/>
    <col min="15368" max="15617" width="11.42578125" style="18"/>
    <col min="15618" max="15618" width="22.5703125" style="18" customWidth="1"/>
    <col min="15619" max="15619" width="14.7109375" style="18" customWidth="1"/>
    <col min="15620" max="15620" width="17.140625" style="18" customWidth="1"/>
    <col min="15621" max="15621" width="18.42578125" style="18" customWidth="1"/>
    <col min="15622" max="15622" width="15.42578125" style="18" customWidth="1"/>
    <col min="15623" max="15623" width="15.5703125" style="18" customWidth="1"/>
    <col min="15624" max="15873" width="11.42578125" style="18"/>
    <col min="15874" max="15874" width="22.5703125" style="18" customWidth="1"/>
    <col min="15875" max="15875" width="14.7109375" style="18" customWidth="1"/>
    <col min="15876" max="15876" width="17.140625" style="18" customWidth="1"/>
    <col min="15877" max="15877" width="18.42578125" style="18" customWidth="1"/>
    <col min="15878" max="15878" width="15.42578125" style="18" customWidth="1"/>
    <col min="15879" max="15879" width="15.5703125" style="18" customWidth="1"/>
    <col min="15880" max="16129" width="11.42578125" style="18"/>
    <col min="16130" max="16130" width="22.5703125" style="18" customWidth="1"/>
    <col min="16131" max="16131" width="14.7109375" style="18" customWidth="1"/>
    <col min="16132" max="16132" width="17.140625" style="18" customWidth="1"/>
    <col min="16133" max="16133" width="18.42578125" style="18" customWidth="1"/>
    <col min="16134" max="16134" width="15.42578125" style="18" customWidth="1"/>
    <col min="16135" max="16135" width="15.5703125" style="18" customWidth="1"/>
    <col min="16136" max="16384" width="11.42578125" style="18"/>
  </cols>
  <sheetData>
    <row r="1" spans="2:7" ht="18" customHeight="1"/>
    <row r="2" spans="2:7" ht="27" customHeight="1">
      <c r="B2" s="358" t="s">
        <v>156</v>
      </c>
      <c r="C2" s="358"/>
      <c r="D2" s="358"/>
      <c r="E2" s="358"/>
      <c r="F2" s="358"/>
      <c r="G2" s="226"/>
    </row>
    <row r="3" spans="2:7" ht="12.75" customHeight="1">
      <c r="B3" s="358"/>
      <c r="C3" s="358"/>
      <c r="D3" s="358"/>
      <c r="E3" s="358"/>
      <c r="F3" s="358"/>
      <c r="G3" s="226"/>
    </row>
    <row r="4" spans="2:7" ht="28.5" customHeight="1">
      <c r="B4" s="358"/>
      <c r="C4" s="358"/>
      <c r="D4" s="358"/>
      <c r="E4" s="358"/>
      <c r="F4" s="358"/>
      <c r="G4" s="226"/>
    </row>
    <row r="7" spans="2:7" ht="16.5" customHeight="1"/>
    <row r="8" spans="2:7" ht="0.75" customHeight="1"/>
    <row r="9" spans="2:7" ht="8.25" hidden="1" customHeight="1"/>
    <row r="10" spans="2:7" hidden="1">
      <c r="B10" s="38"/>
      <c r="C10" s="38"/>
      <c r="D10" s="38"/>
      <c r="E10" s="38"/>
      <c r="F10" s="38"/>
      <c r="G10" s="38"/>
    </row>
    <row r="11" spans="2:7" ht="30" customHeight="1">
      <c r="B11" s="131" t="s">
        <v>31</v>
      </c>
      <c r="C11" s="131" t="s">
        <v>1</v>
      </c>
      <c r="D11" s="131" t="s">
        <v>2</v>
      </c>
      <c r="E11" s="131" t="s">
        <v>3</v>
      </c>
      <c r="F11" s="131" t="s">
        <v>32</v>
      </c>
      <c r="G11" s="132" t="s">
        <v>17</v>
      </c>
    </row>
    <row r="12" spans="2:7" ht="27.95" customHeight="1">
      <c r="B12" s="39" t="s">
        <v>33</v>
      </c>
      <c r="C12" s="37">
        <v>3</v>
      </c>
      <c r="D12" s="37">
        <v>0</v>
      </c>
      <c r="E12" s="37">
        <v>0</v>
      </c>
      <c r="F12" s="37">
        <v>0</v>
      </c>
      <c r="G12" s="81">
        <f t="shared" ref="G12:G35" si="0">SUM(C12:F12)</f>
        <v>3</v>
      </c>
    </row>
    <row r="13" spans="2:7" ht="27.95" customHeight="1">
      <c r="B13" s="39" t="s">
        <v>34</v>
      </c>
      <c r="C13" s="37">
        <v>2</v>
      </c>
      <c r="D13" s="37">
        <v>0</v>
      </c>
      <c r="E13" s="37">
        <v>2</v>
      </c>
      <c r="F13" s="37">
        <v>0</v>
      </c>
      <c r="G13" s="81">
        <f t="shared" si="0"/>
        <v>4</v>
      </c>
    </row>
    <row r="14" spans="2:7" ht="27.95" customHeight="1">
      <c r="B14" s="39" t="s">
        <v>35</v>
      </c>
      <c r="C14" s="37">
        <v>3</v>
      </c>
      <c r="D14" s="37">
        <v>0</v>
      </c>
      <c r="E14" s="37">
        <v>0</v>
      </c>
      <c r="F14" s="37">
        <v>0</v>
      </c>
      <c r="G14" s="81">
        <f t="shared" si="0"/>
        <v>3</v>
      </c>
    </row>
    <row r="15" spans="2:7" ht="27.95" customHeight="1">
      <c r="B15" s="39" t="s">
        <v>36</v>
      </c>
      <c r="C15" s="37">
        <v>6</v>
      </c>
      <c r="D15" s="37">
        <v>0</v>
      </c>
      <c r="E15" s="37">
        <v>0</v>
      </c>
      <c r="F15" s="37">
        <v>0</v>
      </c>
      <c r="G15" s="81">
        <f t="shared" si="0"/>
        <v>6</v>
      </c>
    </row>
    <row r="16" spans="2:7" ht="27.95" customHeight="1">
      <c r="B16" s="39" t="s">
        <v>37</v>
      </c>
      <c r="C16" s="37">
        <v>2</v>
      </c>
      <c r="D16" s="37">
        <v>0</v>
      </c>
      <c r="E16" s="37">
        <v>0</v>
      </c>
      <c r="F16" s="37">
        <v>0</v>
      </c>
      <c r="G16" s="81">
        <f t="shared" si="0"/>
        <v>2</v>
      </c>
    </row>
    <row r="17" spans="2:7" ht="27.95" customHeight="1">
      <c r="B17" s="39" t="s">
        <v>38</v>
      </c>
      <c r="C17" s="37">
        <v>1</v>
      </c>
      <c r="D17" s="37">
        <v>0</v>
      </c>
      <c r="E17" s="37">
        <v>0</v>
      </c>
      <c r="F17" s="37">
        <v>0</v>
      </c>
      <c r="G17" s="81">
        <f t="shared" si="0"/>
        <v>1</v>
      </c>
    </row>
    <row r="18" spans="2:7" ht="27.95" customHeight="1">
      <c r="B18" s="39" t="s">
        <v>39</v>
      </c>
      <c r="C18" s="37">
        <v>5</v>
      </c>
      <c r="D18" s="37">
        <v>0</v>
      </c>
      <c r="E18" s="37">
        <v>0</v>
      </c>
      <c r="F18" s="37">
        <v>0</v>
      </c>
      <c r="G18" s="81">
        <f t="shared" si="0"/>
        <v>5</v>
      </c>
    </row>
    <row r="19" spans="2:7" ht="27.95" customHeight="1">
      <c r="B19" s="39" t="s">
        <v>40</v>
      </c>
      <c r="C19" s="37">
        <v>8</v>
      </c>
      <c r="D19" s="37">
        <v>1</v>
      </c>
      <c r="E19" s="37">
        <v>0</v>
      </c>
      <c r="F19" s="37">
        <v>0</v>
      </c>
      <c r="G19" s="81">
        <f t="shared" si="0"/>
        <v>9</v>
      </c>
    </row>
    <row r="20" spans="2:7" ht="27.95" customHeight="1">
      <c r="B20" s="39" t="s">
        <v>41</v>
      </c>
      <c r="C20" s="37">
        <v>9</v>
      </c>
      <c r="D20" s="37">
        <v>1</v>
      </c>
      <c r="E20" s="37">
        <v>1</v>
      </c>
      <c r="F20" s="37">
        <v>0</v>
      </c>
      <c r="G20" s="81">
        <f t="shared" si="0"/>
        <v>11</v>
      </c>
    </row>
    <row r="21" spans="2:7" ht="27.95" customHeight="1">
      <c r="B21" s="39" t="s">
        <v>42</v>
      </c>
      <c r="C21" s="37">
        <v>22</v>
      </c>
      <c r="D21" s="37">
        <v>1</v>
      </c>
      <c r="E21" s="37">
        <v>1</v>
      </c>
      <c r="F21" s="37">
        <v>0</v>
      </c>
      <c r="G21" s="81">
        <f t="shared" si="0"/>
        <v>24</v>
      </c>
    </row>
    <row r="22" spans="2:7" ht="27.95" customHeight="1">
      <c r="B22" s="39" t="s">
        <v>43</v>
      </c>
      <c r="C22" s="37">
        <v>17</v>
      </c>
      <c r="D22" s="37">
        <v>1</v>
      </c>
      <c r="E22" s="37">
        <v>0</v>
      </c>
      <c r="F22" s="37">
        <v>0</v>
      </c>
      <c r="G22" s="79">
        <f t="shared" si="0"/>
        <v>18</v>
      </c>
    </row>
    <row r="23" spans="2:7" ht="27.95" customHeight="1">
      <c r="B23" s="39" t="s">
        <v>44</v>
      </c>
      <c r="C23" s="37">
        <v>14</v>
      </c>
      <c r="D23" s="37">
        <v>1</v>
      </c>
      <c r="E23" s="37">
        <v>0</v>
      </c>
      <c r="F23" s="37">
        <v>0</v>
      </c>
      <c r="G23" s="79">
        <f t="shared" si="0"/>
        <v>15</v>
      </c>
    </row>
    <row r="24" spans="2:7" ht="27.95" customHeight="1">
      <c r="B24" s="39" t="s">
        <v>45</v>
      </c>
      <c r="C24" s="37">
        <v>17</v>
      </c>
      <c r="D24" s="37">
        <v>1</v>
      </c>
      <c r="E24" s="37">
        <v>0</v>
      </c>
      <c r="F24" s="37">
        <v>0</v>
      </c>
      <c r="G24" s="79">
        <f t="shared" si="0"/>
        <v>18</v>
      </c>
    </row>
    <row r="25" spans="2:7" ht="27.95" customHeight="1">
      <c r="B25" s="39" t="s">
        <v>46</v>
      </c>
      <c r="C25" s="37">
        <v>16</v>
      </c>
      <c r="D25" s="37">
        <v>1</v>
      </c>
      <c r="E25" s="37">
        <v>0</v>
      </c>
      <c r="F25" s="37">
        <v>0</v>
      </c>
      <c r="G25" s="79">
        <f t="shared" si="0"/>
        <v>17</v>
      </c>
    </row>
    <row r="26" spans="2:7" ht="27.95" customHeight="1">
      <c r="B26" s="39" t="s">
        <v>47</v>
      </c>
      <c r="C26" s="37">
        <v>20</v>
      </c>
      <c r="D26" s="37">
        <v>2</v>
      </c>
      <c r="E26" s="37">
        <v>1</v>
      </c>
      <c r="F26" s="37">
        <v>0</v>
      </c>
      <c r="G26" s="79">
        <f t="shared" si="0"/>
        <v>23</v>
      </c>
    </row>
    <row r="27" spans="2:7" ht="27.95" customHeight="1">
      <c r="B27" s="39" t="s">
        <v>48</v>
      </c>
      <c r="C27" s="37">
        <v>17</v>
      </c>
      <c r="D27" s="37">
        <v>0</v>
      </c>
      <c r="E27" s="37">
        <v>0</v>
      </c>
      <c r="F27" s="37">
        <v>0</v>
      </c>
      <c r="G27" s="79">
        <f t="shared" si="0"/>
        <v>17</v>
      </c>
    </row>
    <row r="28" spans="2:7" ht="27.95" customHeight="1">
      <c r="B28" s="39" t="s">
        <v>49</v>
      </c>
      <c r="C28" s="37">
        <v>15</v>
      </c>
      <c r="D28" s="37">
        <v>2</v>
      </c>
      <c r="E28" s="37">
        <v>0</v>
      </c>
      <c r="F28" s="37">
        <v>0</v>
      </c>
      <c r="G28" s="79">
        <f t="shared" si="0"/>
        <v>17</v>
      </c>
    </row>
    <row r="29" spans="2:7" ht="27.95" customHeight="1">
      <c r="B29" s="39" t="s">
        <v>50</v>
      </c>
      <c r="C29" s="37">
        <v>17</v>
      </c>
      <c r="D29" s="37">
        <v>0</v>
      </c>
      <c r="E29" s="37">
        <v>1</v>
      </c>
      <c r="F29" s="37">
        <v>0</v>
      </c>
      <c r="G29" s="79">
        <f t="shared" si="0"/>
        <v>18</v>
      </c>
    </row>
    <row r="30" spans="2:7" ht="27.95" customHeight="1">
      <c r="B30" s="39" t="s">
        <v>51</v>
      </c>
      <c r="C30" s="37">
        <v>14</v>
      </c>
      <c r="D30" s="37">
        <v>2</v>
      </c>
      <c r="E30" s="37">
        <v>0</v>
      </c>
      <c r="F30" s="37">
        <v>0</v>
      </c>
      <c r="G30" s="79">
        <f t="shared" si="0"/>
        <v>16</v>
      </c>
    </row>
    <row r="31" spans="2:7" ht="27.95" customHeight="1">
      <c r="B31" s="39" t="s">
        <v>52</v>
      </c>
      <c r="C31" s="37">
        <v>19</v>
      </c>
      <c r="D31" s="37">
        <v>0</v>
      </c>
      <c r="E31" s="37">
        <v>0</v>
      </c>
      <c r="F31" s="37">
        <v>0</v>
      </c>
      <c r="G31" s="81">
        <f t="shared" si="0"/>
        <v>19</v>
      </c>
    </row>
    <row r="32" spans="2:7" ht="27.95" customHeight="1">
      <c r="B32" s="39" t="s">
        <v>53</v>
      </c>
      <c r="C32" s="37">
        <v>17</v>
      </c>
      <c r="D32" s="37">
        <v>1</v>
      </c>
      <c r="E32" s="37">
        <v>0</v>
      </c>
      <c r="F32" s="37">
        <v>0</v>
      </c>
      <c r="G32" s="81">
        <f t="shared" si="0"/>
        <v>18</v>
      </c>
    </row>
    <row r="33" spans="2:7" ht="27.95" customHeight="1">
      <c r="B33" s="39" t="s">
        <v>54</v>
      </c>
      <c r="C33" s="37">
        <v>13</v>
      </c>
      <c r="D33" s="37">
        <v>0</v>
      </c>
      <c r="E33" s="37">
        <v>1</v>
      </c>
      <c r="F33" s="37">
        <v>0</v>
      </c>
      <c r="G33" s="81">
        <f t="shared" si="0"/>
        <v>14</v>
      </c>
    </row>
    <row r="34" spans="2:7" ht="27.95" customHeight="1">
      <c r="B34" s="39" t="s">
        <v>55</v>
      </c>
      <c r="C34" s="37">
        <v>9</v>
      </c>
      <c r="D34" s="37">
        <v>2</v>
      </c>
      <c r="E34" s="37">
        <v>0</v>
      </c>
      <c r="F34" s="37">
        <v>0</v>
      </c>
      <c r="G34" s="81">
        <f t="shared" si="0"/>
        <v>11</v>
      </c>
    </row>
    <row r="35" spans="2:7" ht="27.95" customHeight="1">
      <c r="B35" s="40" t="s">
        <v>56</v>
      </c>
      <c r="C35" s="37">
        <v>10</v>
      </c>
      <c r="D35" s="37">
        <v>1</v>
      </c>
      <c r="E35" s="37">
        <v>0</v>
      </c>
      <c r="F35" s="37">
        <v>0</v>
      </c>
      <c r="G35" s="81">
        <f t="shared" si="0"/>
        <v>11</v>
      </c>
    </row>
    <row r="36" spans="2:7" s="46" customFormat="1" ht="5.25" customHeight="1" thickBot="1">
      <c r="B36" s="126"/>
      <c r="C36" s="127"/>
      <c r="D36" s="127"/>
      <c r="E36" s="127"/>
      <c r="F36" s="127"/>
      <c r="G36" s="133" t="s">
        <v>57</v>
      </c>
    </row>
    <row r="37" spans="2:7" ht="27.95" customHeight="1" thickTop="1">
      <c r="B37" s="41" t="s">
        <v>5</v>
      </c>
      <c r="C37" s="42">
        <f>SUM(C12:C36)</f>
        <v>276</v>
      </c>
      <c r="D37" s="42">
        <f>SUM(D12:D36)</f>
        <v>17</v>
      </c>
      <c r="E37" s="42">
        <f>SUM(E12:E36)</f>
        <v>7</v>
      </c>
      <c r="F37" s="42">
        <f>SUM(F12:F35)</f>
        <v>0</v>
      </c>
      <c r="G37" s="43">
        <f>SUM(C37:F37)</f>
        <v>300</v>
      </c>
    </row>
    <row r="38" spans="2:7" ht="27.95" customHeight="1">
      <c r="B38" s="23"/>
      <c r="C38" s="24"/>
      <c r="D38" s="24"/>
      <c r="E38" s="24"/>
      <c r="F38" s="24"/>
      <c r="G38" s="26"/>
    </row>
    <row r="39" spans="2:7" ht="27.95" customHeight="1">
      <c r="B39" s="23"/>
      <c r="C39" s="217"/>
      <c r="D39" s="217"/>
      <c r="E39" s="217"/>
      <c r="F39" s="217"/>
      <c r="G39" s="26"/>
    </row>
    <row r="40" spans="2:7" ht="27.95" customHeight="1">
      <c r="B40" s="25"/>
      <c r="C40" s="26"/>
      <c r="D40" s="26"/>
      <c r="E40" s="26"/>
      <c r="F40" s="26"/>
      <c r="G40" s="26"/>
    </row>
    <row r="41" spans="2:7" ht="12" customHeight="1">
      <c r="B41" s="23"/>
      <c r="C41" s="23"/>
      <c r="D41" s="23"/>
      <c r="E41" s="24"/>
      <c r="F41" s="24"/>
      <c r="G41" s="26"/>
    </row>
    <row r="42" spans="2:7" ht="20.25" customHeight="1">
      <c r="B42" s="25"/>
      <c r="C42" s="26"/>
      <c r="D42" s="26"/>
      <c r="E42" s="26"/>
      <c r="F42" s="26"/>
      <c r="G42" s="26"/>
    </row>
    <row r="43" spans="2:7" ht="30.95" customHeight="1">
      <c r="B43" s="27"/>
      <c r="C43" s="26"/>
      <c r="D43" s="26"/>
      <c r="E43" s="26"/>
      <c r="F43" s="26"/>
      <c r="G43" s="26"/>
    </row>
    <row r="44" spans="2:7" ht="30.95" customHeight="1">
      <c r="B44" s="28"/>
      <c r="C44" s="28"/>
      <c r="D44" s="28"/>
      <c r="E44" s="28"/>
      <c r="F44" s="28"/>
      <c r="G44" s="26"/>
    </row>
    <row r="45" spans="2:7" ht="30.95" customHeight="1">
      <c r="B45" s="28"/>
      <c r="C45" s="28"/>
      <c r="D45" s="28"/>
      <c r="E45" s="28"/>
      <c r="F45" s="28"/>
      <c r="G45" s="26"/>
    </row>
    <row r="46" spans="2:7" ht="30.95" customHeight="1">
      <c r="B46" s="29"/>
      <c r="C46" s="29"/>
      <c r="D46" s="29"/>
      <c r="E46" s="29"/>
      <c r="F46" s="29"/>
      <c r="G46" s="26"/>
    </row>
    <row r="47" spans="2:7" ht="30.95" customHeight="1">
      <c r="B47" s="30"/>
      <c r="C47" s="30"/>
      <c r="D47" s="30"/>
      <c r="E47" s="30"/>
      <c r="F47" s="30"/>
      <c r="G47" s="26"/>
    </row>
    <row r="48" spans="2:7" ht="30.95" customHeight="1">
      <c r="B48" s="31"/>
      <c r="C48" s="31"/>
      <c r="D48" s="31"/>
      <c r="E48" s="31"/>
      <c r="F48" s="31"/>
      <c r="G48" s="26"/>
    </row>
    <row r="49" spans="2:7" ht="30.95" customHeight="1">
      <c r="B49" s="25"/>
      <c r="C49" s="26"/>
      <c r="D49" s="26"/>
      <c r="E49" s="26"/>
      <c r="F49" s="26"/>
      <c r="G49" s="26"/>
    </row>
    <row r="50" spans="2:7" ht="30.95" customHeight="1">
      <c r="B50" s="25"/>
      <c r="C50" s="26"/>
      <c r="D50" s="26"/>
      <c r="E50" s="26"/>
      <c r="F50" s="26"/>
      <c r="G50" s="26"/>
    </row>
    <row r="51" spans="2:7" ht="30.95" customHeight="1">
      <c r="B51" s="25"/>
      <c r="C51" s="26"/>
      <c r="D51" s="26"/>
      <c r="E51" s="26"/>
      <c r="F51" s="26"/>
      <c r="G51" s="26"/>
    </row>
    <row r="52" spans="2:7" ht="30.95" customHeight="1">
      <c r="B52" s="25"/>
      <c r="C52" s="26"/>
      <c r="D52" s="26"/>
      <c r="E52" s="26"/>
      <c r="F52" s="26"/>
      <c r="G52" s="26"/>
    </row>
    <row r="53" spans="2:7" ht="30.95" customHeight="1">
      <c r="B53" s="25"/>
      <c r="C53" s="26"/>
      <c r="D53" s="26"/>
      <c r="E53" s="26"/>
      <c r="F53" s="26"/>
      <c r="G53" s="26"/>
    </row>
    <row r="54" spans="2:7" ht="30.95" customHeight="1">
      <c r="B54" s="32"/>
      <c r="C54" s="24"/>
      <c r="D54" s="24"/>
      <c r="E54" s="24"/>
      <c r="F54" s="24"/>
      <c r="G54" s="26"/>
    </row>
    <row r="55" spans="2:7" ht="30.95" customHeight="1">
      <c r="B55" s="25"/>
      <c r="C55" s="26"/>
      <c r="D55" s="26"/>
      <c r="E55" s="26"/>
      <c r="F55" s="26"/>
      <c r="G55" s="26"/>
    </row>
    <row r="56" spans="2:7" ht="30.95" customHeight="1">
      <c r="B56" s="25"/>
      <c r="C56" s="26"/>
      <c r="D56" s="26"/>
      <c r="E56" s="26"/>
      <c r="F56" s="26"/>
      <c r="G56" s="26"/>
    </row>
    <row r="57" spans="2:7" ht="30.95" customHeight="1">
      <c r="B57" s="27"/>
      <c r="C57" s="26"/>
      <c r="D57" s="26"/>
      <c r="E57" s="26"/>
      <c r="F57" s="26"/>
      <c r="G57" s="26"/>
    </row>
    <row r="58" spans="2:7" ht="15">
      <c r="B58" s="44"/>
      <c r="C58" s="44"/>
      <c r="D58" s="44"/>
      <c r="E58" s="44"/>
      <c r="F58" s="44"/>
      <c r="G58" s="26"/>
    </row>
    <row r="59" spans="2:7" ht="15">
      <c r="B59" s="44"/>
      <c r="C59" s="44"/>
      <c r="D59" s="44"/>
      <c r="E59" s="44"/>
      <c r="F59" s="44"/>
      <c r="G59" s="26"/>
    </row>
    <row r="60" spans="2:7" ht="15">
      <c r="B60" s="44"/>
      <c r="C60" s="44"/>
      <c r="D60" s="44"/>
      <c r="E60" s="44"/>
      <c r="F60" s="44"/>
      <c r="G60" s="26"/>
    </row>
    <row r="61" spans="2:7" ht="15">
      <c r="B61" s="44"/>
      <c r="C61" s="44"/>
      <c r="D61" s="44"/>
      <c r="E61" s="44"/>
      <c r="F61" s="44"/>
      <c r="G61" s="26"/>
    </row>
    <row r="62" spans="2:7" ht="15">
      <c r="B62" s="44"/>
      <c r="C62" s="44"/>
      <c r="D62" s="44"/>
      <c r="E62" s="44"/>
      <c r="F62" s="44"/>
      <c r="G62" s="26"/>
    </row>
    <row r="63" spans="2:7" ht="15">
      <c r="B63" s="44"/>
      <c r="C63" s="44"/>
      <c r="D63" s="44"/>
      <c r="E63" s="44"/>
      <c r="F63" s="44"/>
      <c r="G63" s="26"/>
    </row>
    <row r="64" spans="2:7" ht="15">
      <c r="B64" s="44"/>
      <c r="C64" s="44"/>
      <c r="D64" s="44"/>
      <c r="E64" s="44"/>
      <c r="F64" s="44"/>
      <c r="G64" s="26"/>
    </row>
    <row r="65" spans="2:7" ht="15">
      <c r="B65" s="44"/>
      <c r="C65" s="44"/>
      <c r="D65" s="44"/>
      <c r="E65" s="44"/>
      <c r="F65" s="44"/>
      <c r="G65" s="26"/>
    </row>
    <row r="66" spans="2:7" ht="15">
      <c r="B66" s="44"/>
      <c r="C66" s="44"/>
      <c r="D66" s="44"/>
      <c r="E66" s="44"/>
      <c r="F66" s="44"/>
      <c r="G66" s="26"/>
    </row>
    <row r="67" spans="2:7" ht="15">
      <c r="B67" s="44"/>
      <c r="C67" s="44"/>
      <c r="D67" s="44"/>
      <c r="E67" s="44"/>
      <c r="F67" s="44"/>
      <c r="G67" s="26"/>
    </row>
    <row r="68" spans="2:7" ht="15">
      <c r="B68" s="44"/>
      <c r="C68" s="44"/>
      <c r="D68" s="44"/>
      <c r="E68" s="44"/>
      <c r="F68" s="44"/>
      <c r="G68" s="26"/>
    </row>
    <row r="69" spans="2:7" ht="15">
      <c r="B69" s="44"/>
      <c r="C69" s="44"/>
      <c r="D69" s="44"/>
      <c r="E69" s="44"/>
      <c r="F69" s="44"/>
      <c r="G69" s="26"/>
    </row>
    <row r="70" spans="2:7" ht="15">
      <c r="B70" s="44"/>
      <c r="C70" s="44"/>
      <c r="D70" s="44"/>
      <c r="E70" s="44"/>
      <c r="F70" s="44"/>
      <c r="G70" s="26"/>
    </row>
    <row r="71" spans="2:7" ht="15">
      <c r="B71" s="44"/>
      <c r="C71" s="44"/>
      <c r="D71" s="44"/>
      <c r="E71" s="44"/>
      <c r="F71" s="44"/>
      <c r="G71" s="26"/>
    </row>
    <row r="72" spans="2:7" ht="15">
      <c r="B72" s="44"/>
      <c r="C72" s="44"/>
      <c r="D72" s="44"/>
      <c r="E72" s="44"/>
      <c r="F72" s="44"/>
      <c r="G72" s="26"/>
    </row>
    <row r="73" spans="2:7" ht="15">
      <c r="B73" s="44"/>
      <c r="C73" s="44"/>
      <c r="D73" s="44"/>
      <c r="E73" s="44"/>
      <c r="F73" s="44"/>
      <c r="G73" s="26"/>
    </row>
    <row r="74" spans="2:7" ht="15">
      <c r="B74" s="44"/>
      <c r="C74" s="44"/>
      <c r="D74" s="44"/>
      <c r="E74" s="44"/>
      <c r="F74" s="44"/>
      <c r="G74" s="26"/>
    </row>
    <row r="75" spans="2:7" ht="15">
      <c r="B75" s="44"/>
      <c r="C75" s="44"/>
      <c r="D75" s="44"/>
      <c r="E75" s="44"/>
      <c r="F75" s="44"/>
      <c r="G75" s="26"/>
    </row>
    <row r="76" spans="2:7" ht="15">
      <c r="B76" s="44"/>
      <c r="C76" s="44"/>
      <c r="D76" s="44"/>
      <c r="E76" s="44"/>
      <c r="F76" s="44"/>
      <c r="G76" s="26"/>
    </row>
    <row r="77" spans="2:7" ht="15">
      <c r="B77" s="44"/>
      <c r="C77" s="44"/>
      <c r="D77" s="44"/>
      <c r="E77" s="44"/>
      <c r="F77" s="44"/>
      <c r="G77" s="26"/>
    </row>
    <row r="78" spans="2:7" ht="15">
      <c r="B78" s="44"/>
      <c r="C78" s="44"/>
      <c r="D78" s="44"/>
      <c r="E78" s="44"/>
      <c r="F78" s="44"/>
      <c r="G78" s="26"/>
    </row>
    <row r="79" spans="2:7" ht="15">
      <c r="B79" s="44"/>
      <c r="C79" s="44"/>
      <c r="D79" s="44"/>
      <c r="E79" s="44"/>
      <c r="F79" s="44"/>
      <c r="G79" s="26"/>
    </row>
    <row r="80" spans="2:7" ht="15">
      <c r="B80" s="44"/>
      <c r="C80" s="44"/>
      <c r="D80" s="44"/>
      <c r="E80" s="44"/>
      <c r="F80" s="44"/>
      <c r="G80" s="26"/>
    </row>
    <row r="81" spans="2:7" ht="15">
      <c r="B81" s="44"/>
      <c r="C81" s="44"/>
      <c r="D81" s="44"/>
      <c r="E81" s="44"/>
      <c r="F81" s="44"/>
      <c r="G81" s="26"/>
    </row>
    <row r="82" spans="2:7" ht="15">
      <c r="B82" s="44"/>
      <c r="C82" s="44"/>
      <c r="D82" s="44"/>
      <c r="E82" s="44"/>
      <c r="F82" s="44"/>
      <c r="G82" s="26"/>
    </row>
    <row r="83" spans="2:7" ht="15">
      <c r="B83" s="44"/>
      <c r="C83" s="44"/>
      <c r="D83" s="44"/>
      <c r="E83" s="44"/>
      <c r="F83" s="44"/>
      <c r="G83" s="26"/>
    </row>
    <row r="84" spans="2:7" ht="15">
      <c r="B84" s="44"/>
      <c r="C84" s="44"/>
      <c r="D84" s="44"/>
      <c r="E84" s="44"/>
      <c r="F84" s="44"/>
      <c r="G84" s="26"/>
    </row>
    <row r="85" spans="2:7" ht="15">
      <c r="B85" s="44"/>
      <c r="C85" s="44"/>
      <c r="D85" s="44"/>
      <c r="E85" s="44"/>
      <c r="F85" s="44"/>
      <c r="G85" s="26"/>
    </row>
    <row r="86" spans="2:7" ht="15.75">
      <c r="B86" s="44"/>
      <c r="C86" s="44"/>
      <c r="D86" s="44"/>
      <c r="E86" s="44"/>
      <c r="F86" s="44"/>
      <c r="G86" s="45"/>
    </row>
    <row r="87" spans="2:7" ht="15.75">
      <c r="B87" s="44"/>
      <c r="C87" s="44"/>
      <c r="D87" s="44"/>
      <c r="E87" s="44"/>
      <c r="F87" s="44"/>
      <c r="G87" s="24"/>
    </row>
    <row r="88" spans="2:7" ht="15">
      <c r="B88" s="44"/>
      <c r="C88" s="44"/>
      <c r="D88" s="44"/>
      <c r="E88" s="44"/>
      <c r="F88" s="44"/>
      <c r="G88" s="26"/>
    </row>
    <row r="89" spans="2:7" ht="15.75">
      <c r="B89" s="44"/>
      <c r="C89" s="44"/>
      <c r="D89" s="44"/>
      <c r="E89" s="44"/>
      <c r="F89" s="44"/>
      <c r="G89" s="24"/>
    </row>
    <row r="90" spans="2:7" ht="15">
      <c r="B90" s="44"/>
      <c r="C90" s="44"/>
      <c r="D90" s="44"/>
      <c r="E90" s="44"/>
      <c r="F90" s="44"/>
      <c r="G90" s="26"/>
    </row>
    <row r="91" spans="2:7" ht="15">
      <c r="B91" s="44"/>
      <c r="C91" s="44"/>
      <c r="D91" s="44"/>
      <c r="E91" s="44"/>
      <c r="F91" s="44"/>
      <c r="G91" s="26"/>
    </row>
    <row r="92" spans="2:7" ht="15">
      <c r="B92" s="44"/>
      <c r="C92" s="44"/>
      <c r="D92" s="44"/>
      <c r="E92" s="44"/>
      <c r="F92" s="44"/>
      <c r="G92" s="26"/>
    </row>
    <row r="93" spans="2:7">
      <c r="B93" s="44"/>
      <c r="C93" s="44"/>
      <c r="D93" s="44"/>
      <c r="E93" s="44"/>
      <c r="F93" s="44"/>
      <c r="G93" s="28"/>
    </row>
    <row r="94" spans="2:7">
      <c r="B94" s="44"/>
      <c r="C94" s="44"/>
      <c r="D94" s="44"/>
      <c r="E94" s="44"/>
      <c r="F94" s="44"/>
      <c r="G94" s="28"/>
    </row>
    <row r="95" spans="2:7" ht="15.75">
      <c r="B95" s="44"/>
      <c r="C95" s="44"/>
      <c r="D95" s="44"/>
      <c r="E95" s="44"/>
      <c r="F95" s="44"/>
      <c r="G95" s="29"/>
    </row>
    <row r="96" spans="2:7">
      <c r="B96" s="44"/>
      <c r="C96" s="44"/>
      <c r="D96" s="44"/>
      <c r="E96" s="44"/>
      <c r="F96" s="44"/>
      <c r="G96" s="30"/>
    </row>
    <row r="97" spans="2:7" ht="15">
      <c r="B97" s="44"/>
      <c r="C97" s="44"/>
      <c r="D97" s="44"/>
      <c r="E97" s="44"/>
      <c r="F97" s="44"/>
      <c r="G97" s="31"/>
    </row>
    <row r="98" spans="2:7" ht="15">
      <c r="B98" s="44"/>
      <c r="C98" s="44"/>
      <c r="D98" s="44"/>
      <c r="E98" s="44"/>
      <c r="F98" s="44"/>
      <c r="G98" s="26"/>
    </row>
    <row r="99" spans="2:7" ht="15">
      <c r="G99" s="26"/>
    </row>
    <row r="100" spans="2:7" ht="15">
      <c r="G100" s="26"/>
    </row>
    <row r="101" spans="2:7" ht="15">
      <c r="G101" s="26"/>
    </row>
    <row r="102" spans="2:7" ht="15">
      <c r="G102" s="26"/>
    </row>
    <row r="103" spans="2:7" ht="15.75">
      <c r="G103" s="24"/>
    </row>
    <row r="104" spans="2:7" ht="15">
      <c r="G104" s="26"/>
    </row>
    <row r="105" spans="2:7" ht="15">
      <c r="G105" s="26"/>
    </row>
    <row r="106" spans="2:7" ht="15">
      <c r="G106" s="26"/>
    </row>
  </sheetData>
  <mergeCells count="1">
    <mergeCell ref="B2:F4"/>
  </mergeCells>
  <printOptions horizontalCentered="1"/>
  <pageMargins left="0.66" right="0" top="0.86614173228346458" bottom="0" header="0" footer="0"/>
  <pageSetup scale="75" orientation="portrait" r:id="rId1"/>
  <headerFooter alignWithMargins="0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I97"/>
  <sheetViews>
    <sheetView showGridLines="0" view="pageLayout" zoomScaleNormal="100" workbookViewId="0">
      <selection activeCell="B27" sqref="B27"/>
    </sheetView>
  </sheetViews>
  <sheetFormatPr baseColWidth="10" defaultRowHeight="12.75"/>
  <cols>
    <col min="1" max="1" width="2.5703125" style="18" customWidth="1"/>
    <col min="2" max="2" width="20.7109375" style="18" customWidth="1"/>
    <col min="3" max="3" width="15" style="18" customWidth="1"/>
    <col min="4" max="4" width="18.85546875" style="18" customWidth="1"/>
    <col min="5" max="5" width="19.42578125" style="18" customWidth="1"/>
    <col min="6" max="6" width="21.85546875" style="18" customWidth="1"/>
    <col min="7" max="7" width="15.5703125" style="18" customWidth="1"/>
    <col min="8" max="257" width="11.42578125" style="18"/>
    <col min="258" max="258" width="22.5703125" style="18" customWidth="1"/>
    <col min="259" max="259" width="14.7109375" style="18" customWidth="1"/>
    <col min="260" max="260" width="17.140625" style="18" customWidth="1"/>
    <col min="261" max="261" width="18.42578125" style="18" customWidth="1"/>
    <col min="262" max="262" width="15.42578125" style="18" customWidth="1"/>
    <col min="263" max="263" width="15.5703125" style="18" customWidth="1"/>
    <col min="264" max="513" width="11.42578125" style="18"/>
    <col min="514" max="514" width="22.5703125" style="18" customWidth="1"/>
    <col min="515" max="515" width="14.7109375" style="18" customWidth="1"/>
    <col min="516" max="516" width="17.140625" style="18" customWidth="1"/>
    <col min="517" max="517" width="18.42578125" style="18" customWidth="1"/>
    <col min="518" max="518" width="15.42578125" style="18" customWidth="1"/>
    <col min="519" max="519" width="15.5703125" style="18" customWidth="1"/>
    <col min="520" max="769" width="11.42578125" style="18"/>
    <col min="770" max="770" width="22.5703125" style="18" customWidth="1"/>
    <col min="771" max="771" width="14.7109375" style="18" customWidth="1"/>
    <col min="772" max="772" width="17.140625" style="18" customWidth="1"/>
    <col min="773" max="773" width="18.42578125" style="18" customWidth="1"/>
    <col min="774" max="774" width="15.42578125" style="18" customWidth="1"/>
    <col min="775" max="775" width="15.5703125" style="18" customWidth="1"/>
    <col min="776" max="1025" width="11.42578125" style="18"/>
    <col min="1026" max="1026" width="22.5703125" style="18" customWidth="1"/>
    <col min="1027" max="1027" width="14.7109375" style="18" customWidth="1"/>
    <col min="1028" max="1028" width="17.140625" style="18" customWidth="1"/>
    <col min="1029" max="1029" width="18.42578125" style="18" customWidth="1"/>
    <col min="1030" max="1030" width="15.42578125" style="18" customWidth="1"/>
    <col min="1031" max="1031" width="15.5703125" style="18" customWidth="1"/>
    <col min="1032" max="1281" width="11.42578125" style="18"/>
    <col min="1282" max="1282" width="22.5703125" style="18" customWidth="1"/>
    <col min="1283" max="1283" width="14.7109375" style="18" customWidth="1"/>
    <col min="1284" max="1284" width="17.140625" style="18" customWidth="1"/>
    <col min="1285" max="1285" width="18.42578125" style="18" customWidth="1"/>
    <col min="1286" max="1286" width="15.42578125" style="18" customWidth="1"/>
    <col min="1287" max="1287" width="15.5703125" style="18" customWidth="1"/>
    <col min="1288" max="1537" width="11.42578125" style="18"/>
    <col min="1538" max="1538" width="22.5703125" style="18" customWidth="1"/>
    <col min="1539" max="1539" width="14.7109375" style="18" customWidth="1"/>
    <col min="1540" max="1540" width="17.140625" style="18" customWidth="1"/>
    <col min="1541" max="1541" width="18.42578125" style="18" customWidth="1"/>
    <col min="1542" max="1542" width="15.42578125" style="18" customWidth="1"/>
    <col min="1543" max="1543" width="15.5703125" style="18" customWidth="1"/>
    <col min="1544" max="1793" width="11.42578125" style="18"/>
    <col min="1794" max="1794" width="22.5703125" style="18" customWidth="1"/>
    <col min="1795" max="1795" width="14.7109375" style="18" customWidth="1"/>
    <col min="1796" max="1796" width="17.140625" style="18" customWidth="1"/>
    <col min="1797" max="1797" width="18.42578125" style="18" customWidth="1"/>
    <col min="1798" max="1798" width="15.42578125" style="18" customWidth="1"/>
    <col min="1799" max="1799" width="15.5703125" style="18" customWidth="1"/>
    <col min="1800" max="2049" width="11.42578125" style="18"/>
    <col min="2050" max="2050" width="22.5703125" style="18" customWidth="1"/>
    <col min="2051" max="2051" width="14.7109375" style="18" customWidth="1"/>
    <col min="2052" max="2052" width="17.140625" style="18" customWidth="1"/>
    <col min="2053" max="2053" width="18.42578125" style="18" customWidth="1"/>
    <col min="2054" max="2054" width="15.42578125" style="18" customWidth="1"/>
    <col min="2055" max="2055" width="15.5703125" style="18" customWidth="1"/>
    <col min="2056" max="2305" width="11.42578125" style="18"/>
    <col min="2306" max="2306" width="22.5703125" style="18" customWidth="1"/>
    <col min="2307" max="2307" width="14.7109375" style="18" customWidth="1"/>
    <col min="2308" max="2308" width="17.140625" style="18" customWidth="1"/>
    <col min="2309" max="2309" width="18.42578125" style="18" customWidth="1"/>
    <col min="2310" max="2310" width="15.42578125" style="18" customWidth="1"/>
    <col min="2311" max="2311" width="15.5703125" style="18" customWidth="1"/>
    <col min="2312" max="2561" width="11.42578125" style="18"/>
    <col min="2562" max="2562" width="22.5703125" style="18" customWidth="1"/>
    <col min="2563" max="2563" width="14.7109375" style="18" customWidth="1"/>
    <col min="2564" max="2564" width="17.140625" style="18" customWidth="1"/>
    <col min="2565" max="2565" width="18.42578125" style="18" customWidth="1"/>
    <col min="2566" max="2566" width="15.42578125" style="18" customWidth="1"/>
    <col min="2567" max="2567" width="15.5703125" style="18" customWidth="1"/>
    <col min="2568" max="2817" width="11.42578125" style="18"/>
    <col min="2818" max="2818" width="22.5703125" style="18" customWidth="1"/>
    <col min="2819" max="2819" width="14.7109375" style="18" customWidth="1"/>
    <col min="2820" max="2820" width="17.140625" style="18" customWidth="1"/>
    <col min="2821" max="2821" width="18.42578125" style="18" customWidth="1"/>
    <col min="2822" max="2822" width="15.42578125" style="18" customWidth="1"/>
    <col min="2823" max="2823" width="15.5703125" style="18" customWidth="1"/>
    <col min="2824" max="3073" width="11.42578125" style="18"/>
    <col min="3074" max="3074" width="22.5703125" style="18" customWidth="1"/>
    <col min="3075" max="3075" width="14.7109375" style="18" customWidth="1"/>
    <col min="3076" max="3076" width="17.140625" style="18" customWidth="1"/>
    <col min="3077" max="3077" width="18.42578125" style="18" customWidth="1"/>
    <col min="3078" max="3078" width="15.42578125" style="18" customWidth="1"/>
    <col min="3079" max="3079" width="15.5703125" style="18" customWidth="1"/>
    <col min="3080" max="3329" width="11.42578125" style="18"/>
    <col min="3330" max="3330" width="22.5703125" style="18" customWidth="1"/>
    <col min="3331" max="3331" width="14.7109375" style="18" customWidth="1"/>
    <col min="3332" max="3332" width="17.140625" style="18" customWidth="1"/>
    <col min="3333" max="3333" width="18.42578125" style="18" customWidth="1"/>
    <col min="3334" max="3334" width="15.42578125" style="18" customWidth="1"/>
    <col min="3335" max="3335" width="15.5703125" style="18" customWidth="1"/>
    <col min="3336" max="3585" width="11.42578125" style="18"/>
    <col min="3586" max="3586" width="22.5703125" style="18" customWidth="1"/>
    <col min="3587" max="3587" width="14.7109375" style="18" customWidth="1"/>
    <col min="3588" max="3588" width="17.140625" style="18" customWidth="1"/>
    <col min="3589" max="3589" width="18.42578125" style="18" customWidth="1"/>
    <col min="3590" max="3590" width="15.42578125" style="18" customWidth="1"/>
    <col min="3591" max="3591" width="15.5703125" style="18" customWidth="1"/>
    <col min="3592" max="3841" width="11.42578125" style="18"/>
    <col min="3842" max="3842" width="22.5703125" style="18" customWidth="1"/>
    <col min="3843" max="3843" width="14.7109375" style="18" customWidth="1"/>
    <col min="3844" max="3844" width="17.140625" style="18" customWidth="1"/>
    <col min="3845" max="3845" width="18.42578125" style="18" customWidth="1"/>
    <col min="3846" max="3846" width="15.42578125" style="18" customWidth="1"/>
    <col min="3847" max="3847" width="15.5703125" style="18" customWidth="1"/>
    <col min="3848" max="4097" width="11.42578125" style="18"/>
    <col min="4098" max="4098" width="22.5703125" style="18" customWidth="1"/>
    <col min="4099" max="4099" width="14.7109375" style="18" customWidth="1"/>
    <col min="4100" max="4100" width="17.140625" style="18" customWidth="1"/>
    <col min="4101" max="4101" width="18.42578125" style="18" customWidth="1"/>
    <col min="4102" max="4102" width="15.42578125" style="18" customWidth="1"/>
    <col min="4103" max="4103" width="15.5703125" style="18" customWidth="1"/>
    <col min="4104" max="4353" width="11.42578125" style="18"/>
    <col min="4354" max="4354" width="22.5703125" style="18" customWidth="1"/>
    <col min="4355" max="4355" width="14.7109375" style="18" customWidth="1"/>
    <col min="4356" max="4356" width="17.140625" style="18" customWidth="1"/>
    <col min="4357" max="4357" width="18.42578125" style="18" customWidth="1"/>
    <col min="4358" max="4358" width="15.42578125" style="18" customWidth="1"/>
    <col min="4359" max="4359" width="15.5703125" style="18" customWidth="1"/>
    <col min="4360" max="4609" width="11.42578125" style="18"/>
    <col min="4610" max="4610" width="22.5703125" style="18" customWidth="1"/>
    <col min="4611" max="4611" width="14.7109375" style="18" customWidth="1"/>
    <col min="4612" max="4612" width="17.140625" style="18" customWidth="1"/>
    <col min="4613" max="4613" width="18.42578125" style="18" customWidth="1"/>
    <col min="4614" max="4614" width="15.42578125" style="18" customWidth="1"/>
    <col min="4615" max="4615" width="15.5703125" style="18" customWidth="1"/>
    <col min="4616" max="4865" width="11.42578125" style="18"/>
    <col min="4866" max="4866" width="22.5703125" style="18" customWidth="1"/>
    <col min="4867" max="4867" width="14.7109375" style="18" customWidth="1"/>
    <col min="4868" max="4868" width="17.140625" style="18" customWidth="1"/>
    <col min="4869" max="4869" width="18.42578125" style="18" customWidth="1"/>
    <col min="4870" max="4870" width="15.42578125" style="18" customWidth="1"/>
    <col min="4871" max="4871" width="15.5703125" style="18" customWidth="1"/>
    <col min="4872" max="5121" width="11.42578125" style="18"/>
    <col min="5122" max="5122" width="22.5703125" style="18" customWidth="1"/>
    <col min="5123" max="5123" width="14.7109375" style="18" customWidth="1"/>
    <col min="5124" max="5124" width="17.140625" style="18" customWidth="1"/>
    <col min="5125" max="5125" width="18.42578125" style="18" customWidth="1"/>
    <col min="5126" max="5126" width="15.42578125" style="18" customWidth="1"/>
    <col min="5127" max="5127" width="15.5703125" style="18" customWidth="1"/>
    <col min="5128" max="5377" width="11.42578125" style="18"/>
    <col min="5378" max="5378" width="22.5703125" style="18" customWidth="1"/>
    <col min="5379" max="5379" width="14.7109375" style="18" customWidth="1"/>
    <col min="5380" max="5380" width="17.140625" style="18" customWidth="1"/>
    <col min="5381" max="5381" width="18.42578125" style="18" customWidth="1"/>
    <col min="5382" max="5382" width="15.42578125" style="18" customWidth="1"/>
    <col min="5383" max="5383" width="15.5703125" style="18" customWidth="1"/>
    <col min="5384" max="5633" width="11.42578125" style="18"/>
    <col min="5634" max="5634" width="22.5703125" style="18" customWidth="1"/>
    <col min="5635" max="5635" width="14.7109375" style="18" customWidth="1"/>
    <col min="5636" max="5636" width="17.140625" style="18" customWidth="1"/>
    <col min="5637" max="5637" width="18.42578125" style="18" customWidth="1"/>
    <col min="5638" max="5638" width="15.42578125" style="18" customWidth="1"/>
    <col min="5639" max="5639" width="15.5703125" style="18" customWidth="1"/>
    <col min="5640" max="5889" width="11.42578125" style="18"/>
    <col min="5890" max="5890" width="22.5703125" style="18" customWidth="1"/>
    <col min="5891" max="5891" width="14.7109375" style="18" customWidth="1"/>
    <col min="5892" max="5892" width="17.140625" style="18" customWidth="1"/>
    <col min="5893" max="5893" width="18.42578125" style="18" customWidth="1"/>
    <col min="5894" max="5894" width="15.42578125" style="18" customWidth="1"/>
    <col min="5895" max="5895" width="15.5703125" style="18" customWidth="1"/>
    <col min="5896" max="6145" width="11.42578125" style="18"/>
    <col min="6146" max="6146" width="22.5703125" style="18" customWidth="1"/>
    <col min="6147" max="6147" width="14.7109375" style="18" customWidth="1"/>
    <col min="6148" max="6148" width="17.140625" style="18" customWidth="1"/>
    <col min="6149" max="6149" width="18.42578125" style="18" customWidth="1"/>
    <col min="6150" max="6150" width="15.42578125" style="18" customWidth="1"/>
    <col min="6151" max="6151" width="15.5703125" style="18" customWidth="1"/>
    <col min="6152" max="6401" width="11.42578125" style="18"/>
    <col min="6402" max="6402" width="22.5703125" style="18" customWidth="1"/>
    <col min="6403" max="6403" width="14.7109375" style="18" customWidth="1"/>
    <col min="6404" max="6404" width="17.140625" style="18" customWidth="1"/>
    <col min="6405" max="6405" width="18.42578125" style="18" customWidth="1"/>
    <col min="6406" max="6406" width="15.42578125" style="18" customWidth="1"/>
    <col min="6407" max="6407" width="15.5703125" style="18" customWidth="1"/>
    <col min="6408" max="6657" width="11.42578125" style="18"/>
    <col min="6658" max="6658" width="22.5703125" style="18" customWidth="1"/>
    <col min="6659" max="6659" width="14.7109375" style="18" customWidth="1"/>
    <col min="6660" max="6660" width="17.140625" style="18" customWidth="1"/>
    <col min="6661" max="6661" width="18.42578125" style="18" customWidth="1"/>
    <col min="6662" max="6662" width="15.42578125" style="18" customWidth="1"/>
    <col min="6663" max="6663" width="15.5703125" style="18" customWidth="1"/>
    <col min="6664" max="6913" width="11.42578125" style="18"/>
    <col min="6914" max="6914" width="22.5703125" style="18" customWidth="1"/>
    <col min="6915" max="6915" width="14.7109375" style="18" customWidth="1"/>
    <col min="6916" max="6916" width="17.140625" style="18" customWidth="1"/>
    <col min="6917" max="6917" width="18.42578125" style="18" customWidth="1"/>
    <col min="6918" max="6918" width="15.42578125" style="18" customWidth="1"/>
    <col min="6919" max="6919" width="15.5703125" style="18" customWidth="1"/>
    <col min="6920" max="7169" width="11.42578125" style="18"/>
    <col min="7170" max="7170" width="22.5703125" style="18" customWidth="1"/>
    <col min="7171" max="7171" width="14.7109375" style="18" customWidth="1"/>
    <col min="7172" max="7172" width="17.140625" style="18" customWidth="1"/>
    <col min="7173" max="7173" width="18.42578125" style="18" customWidth="1"/>
    <col min="7174" max="7174" width="15.42578125" style="18" customWidth="1"/>
    <col min="7175" max="7175" width="15.5703125" style="18" customWidth="1"/>
    <col min="7176" max="7425" width="11.42578125" style="18"/>
    <col min="7426" max="7426" width="22.5703125" style="18" customWidth="1"/>
    <col min="7427" max="7427" width="14.7109375" style="18" customWidth="1"/>
    <col min="7428" max="7428" width="17.140625" style="18" customWidth="1"/>
    <col min="7429" max="7429" width="18.42578125" style="18" customWidth="1"/>
    <col min="7430" max="7430" width="15.42578125" style="18" customWidth="1"/>
    <col min="7431" max="7431" width="15.5703125" style="18" customWidth="1"/>
    <col min="7432" max="7681" width="11.42578125" style="18"/>
    <col min="7682" max="7682" width="22.5703125" style="18" customWidth="1"/>
    <col min="7683" max="7683" width="14.7109375" style="18" customWidth="1"/>
    <col min="7684" max="7684" width="17.140625" style="18" customWidth="1"/>
    <col min="7685" max="7685" width="18.42578125" style="18" customWidth="1"/>
    <col min="7686" max="7686" width="15.42578125" style="18" customWidth="1"/>
    <col min="7687" max="7687" width="15.5703125" style="18" customWidth="1"/>
    <col min="7688" max="7937" width="11.42578125" style="18"/>
    <col min="7938" max="7938" width="22.5703125" style="18" customWidth="1"/>
    <col min="7939" max="7939" width="14.7109375" style="18" customWidth="1"/>
    <col min="7940" max="7940" width="17.140625" style="18" customWidth="1"/>
    <col min="7941" max="7941" width="18.42578125" style="18" customWidth="1"/>
    <col min="7942" max="7942" width="15.42578125" style="18" customWidth="1"/>
    <col min="7943" max="7943" width="15.5703125" style="18" customWidth="1"/>
    <col min="7944" max="8193" width="11.42578125" style="18"/>
    <col min="8194" max="8194" width="22.5703125" style="18" customWidth="1"/>
    <col min="8195" max="8195" width="14.7109375" style="18" customWidth="1"/>
    <col min="8196" max="8196" width="17.140625" style="18" customWidth="1"/>
    <col min="8197" max="8197" width="18.42578125" style="18" customWidth="1"/>
    <col min="8198" max="8198" width="15.42578125" style="18" customWidth="1"/>
    <col min="8199" max="8199" width="15.5703125" style="18" customWidth="1"/>
    <col min="8200" max="8449" width="11.42578125" style="18"/>
    <col min="8450" max="8450" width="22.5703125" style="18" customWidth="1"/>
    <col min="8451" max="8451" width="14.7109375" style="18" customWidth="1"/>
    <col min="8452" max="8452" width="17.140625" style="18" customWidth="1"/>
    <col min="8453" max="8453" width="18.42578125" style="18" customWidth="1"/>
    <col min="8454" max="8454" width="15.42578125" style="18" customWidth="1"/>
    <col min="8455" max="8455" width="15.5703125" style="18" customWidth="1"/>
    <col min="8456" max="8705" width="11.42578125" style="18"/>
    <col min="8706" max="8706" width="22.5703125" style="18" customWidth="1"/>
    <col min="8707" max="8707" width="14.7109375" style="18" customWidth="1"/>
    <col min="8708" max="8708" width="17.140625" style="18" customWidth="1"/>
    <col min="8709" max="8709" width="18.42578125" style="18" customWidth="1"/>
    <col min="8710" max="8710" width="15.42578125" style="18" customWidth="1"/>
    <col min="8711" max="8711" width="15.5703125" style="18" customWidth="1"/>
    <col min="8712" max="8961" width="11.42578125" style="18"/>
    <col min="8962" max="8962" width="22.5703125" style="18" customWidth="1"/>
    <col min="8963" max="8963" width="14.7109375" style="18" customWidth="1"/>
    <col min="8964" max="8964" width="17.140625" style="18" customWidth="1"/>
    <col min="8965" max="8965" width="18.42578125" style="18" customWidth="1"/>
    <col min="8966" max="8966" width="15.42578125" style="18" customWidth="1"/>
    <col min="8967" max="8967" width="15.5703125" style="18" customWidth="1"/>
    <col min="8968" max="9217" width="11.42578125" style="18"/>
    <col min="9218" max="9218" width="22.5703125" style="18" customWidth="1"/>
    <col min="9219" max="9219" width="14.7109375" style="18" customWidth="1"/>
    <col min="9220" max="9220" width="17.140625" style="18" customWidth="1"/>
    <col min="9221" max="9221" width="18.42578125" style="18" customWidth="1"/>
    <col min="9222" max="9222" width="15.42578125" style="18" customWidth="1"/>
    <col min="9223" max="9223" width="15.5703125" style="18" customWidth="1"/>
    <col min="9224" max="9473" width="11.42578125" style="18"/>
    <col min="9474" max="9474" width="22.5703125" style="18" customWidth="1"/>
    <col min="9475" max="9475" width="14.7109375" style="18" customWidth="1"/>
    <col min="9476" max="9476" width="17.140625" style="18" customWidth="1"/>
    <col min="9477" max="9477" width="18.42578125" style="18" customWidth="1"/>
    <col min="9478" max="9478" width="15.42578125" style="18" customWidth="1"/>
    <col min="9479" max="9479" width="15.5703125" style="18" customWidth="1"/>
    <col min="9480" max="9729" width="11.42578125" style="18"/>
    <col min="9730" max="9730" width="22.5703125" style="18" customWidth="1"/>
    <col min="9731" max="9731" width="14.7109375" style="18" customWidth="1"/>
    <col min="9732" max="9732" width="17.140625" style="18" customWidth="1"/>
    <col min="9733" max="9733" width="18.42578125" style="18" customWidth="1"/>
    <col min="9734" max="9734" width="15.42578125" style="18" customWidth="1"/>
    <col min="9735" max="9735" width="15.5703125" style="18" customWidth="1"/>
    <col min="9736" max="9985" width="11.42578125" style="18"/>
    <col min="9986" max="9986" width="22.5703125" style="18" customWidth="1"/>
    <col min="9987" max="9987" width="14.7109375" style="18" customWidth="1"/>
    <col min="9988" max="9988" width="17.140625" style="18" customWidth="1"/>
    <col min="9989" max="9989" width="18.42578125" style="18" customWidth="1"/>
    <col min="9990" max="9990" width="15.42578125" style="18" customWidth="1"/>
    <col min="9991" max="9991" width="15.5703125" style="18" customWidth="1"/>
    <col min="9992" max="10241" width="11.42578125" style="18"/>
    <col min="10242" max="10242" width="22.5703125" style="18" customWidth="1"/>
    <col min="10243" max="10243" width="14.7109375" style="18" customWidth="1"/>
    <col min="10244" max="10244" width="17.140625" style="18" customWidth="1"/>
    <col min="10245" max="10245" width="18.42578125" style="18" customWidth="1"/>
    <col min="10246" max="10246" width="15.42578125" style="18" customWidth="1"/>
    <col min="10247" max="10247" width="15.5703125" style="18" customWidth="1"/>
    <col min="10248" max="10497" width="11.42578125" style="18"/>
    <col min="10498" max="10498" width="22.5703125" style="18" customWidth="1"/>
    <col min="10499" max="10499" width="14.7109375" style="18" customWidth="1"/>
    <col min="10500" max="10500" width="17.140625" style="18" customWidth="1"/>
    <col min="10501" max="10501" width="18.42578125" style="18" customWidth="1"/>
    <col min="10502" max="10502" width="15.42578125" style="18" customWidth="1"/>
    <col min="10503" max="10503" width="15.5703125" style="18" customWidth="1"/>
    <col min="10504" max="10753" width="11.42578125" style="18"/>
    <col min="10754" max="10754" width="22.5703125" style="18" customWidth="1"/>
    <col min="10755" max="10755" width="14.7109375" style="18" customWidth="1"/>
    <col min="10756" max="10756" width="17.140625" style="18" customWidth="1"/>
    <col min="10757" max="10757" width="18.42578125" style="18" customWidth="1"/>
    <col min="10758" max="10758" width="15.42578125" style="18" customWidth="1"/>
    <col min="10759" max="10759" width="15.5703125" style="18" customWidth="1"/>
    <col min="10760" max="11009" width="11.42578125" style="18"/>
    <col min="11010" max="11010" width="22.5703125" style="18" customWidth="1"/>
    <col min="11011" max="11011" width="14.7109375" style="18" customWidth="1"/>
    <col min="11012" max="11012" width="17.140625" style="18" customWidth="1"/>
    <col min="11013" max="11013" width="18.42578125" style="18" customWidth="1"/>
    <col min="11014" max="11014" width="15.42578125" style="18" customWidth="1"/>
    <col min="11015" max="11015" width="15.5703125" style="18" customWidth="1"/>
    <col min="11016" max="11265" width="11.42578125" style="18"/>
    <col min="11266" max="11266" width="22.5703125" style="18" customWidth="1"/>
    <col min="11267" max="11267" width="14.7109375" style="18" customWidth="1"/>
    <col min="11268" max="11268" width="17.140625" style="18" customWidth="1"/>
    <col min="11269" max="11269" width="18.42578125" style="18" customWidth="1"/>
    <col min="11270" max="11270" width="15.42578125" style="18" customWidth="1"/>
    <col min="11271" max="11271" width="15.5703125" style="18" customWidth="1"/>
    <col min="11272" max="11521" width="11.42578125" style="18"/>
    <col min="11522" max="11522" width="22.5703125" style="18" customWidth="1"/>
    <col min="11523" max="11523" width="14.7109375" style="18" customWidth="1"/>
    <col min="11524" max="11524" width="17.140625" style="18" customWidth="1"/>
    <col min="11525" max="11525" width="18.42578125" style="18" customWidth="1"/>
    <col min="11526" max="11526" width="15.42578125" style="18" customWidth="1"/>
    <col min="11527" max="11527" width="15.5703125" style="18" customWidth="1"/>
    <col min="11528" max="11777" width="11.42578125" style="18"/>
    <col min="11778" max="11778" width="22.5703125" style="18" customWidth="1"/>
    <col min="11779" max="11779" width="14.7109375" style="18" customWidth="1"/>
    <col min="11780" max="11780" width="17.140625" style="18" customWidth="1"/>
    <col min="11781" max="11781" width="18.42578125" style="18" customWidth="1"/>
    <col min="11782" max="11782" width="15.42578125" style="18" customWidth="1"/>
    <col min="11783" max="11783" width="15.5703125" style="18" customWidth="1"/>
    <col min="11784" max="12033" width="11.42578125" style="18"/>
    <col min="12034" max="12034" width="22.5703125" style="18" customWidth="1"/>
    <col min="12035" max="12035" width="14.7109375" style="18" customWidth="1"/>
    <col min="12036" max="12036" width="17.140625" style="18" customWidth="1"/>
    <col min="12037" max="12037" width="18.42578125" style="18" customWidth="1"/>
    <col min="12038" max="12038" width="15.42578125" style="18" customWidth="1"/>
    <col min="12039" max="12039" width="15.5703125" style="18" customWidth="1"/>
    <col min="12040" max="12289" width="11.42578125" style="18"/>
    <col min="12290" max="12290" width="22.5703125" style="18" customWidth="1"/>
    <col min="12291" max="12291" width="14.7109375" style="18" customWidth="1"/>
    <col min="12292" max="12292" width="17.140625" style="18" customWidth="1"/>
    <col min="12293" max="12293" width="18.42578125" style="18" customWidth="1"/>
    <col min="12294" max="12294" width="15.42578125" style="18" customWidth="1"/>
    <col min="12295" max="12295" width="15.5703125" style="18" customWidth="1"/>
    <col min="12296" max="12545" width="11.42578125" style="18"/>
    <col min="12546" max="12546" width="22.5703125" style="18" customWidth="1"/>
    <col min="12547" max="12547" width="14.7109375" style="18" customWidth="1"/>
    <col min="12548" max="12548" width="17.140625" style="18" customWidth="1"/>
    <col min="12549" max="12549" width="18.42578125" style="18" customWidth="1"/>
    <col min="12550" max="12550" width="15.42578125" style="18" customWidth="1"/>
    <col min="12551" max="12551" width="15.5703125" style="18" customWidth="1"/>
    <col min="12552" max="12801" width="11.42578125" style="18"/>
    <col min="12802" max="12802" width="22.5703125" style="18" customWidth="1"/>
    <col min="12803" max="12803" width="14.7109375" style="18" customWidth="1"/>
    <col min="12804" max="12804" width="17.140625" style="18" customWidth="1"/>
    <col min="12805" max="12805" width="18.42578125" style="18" customWidth="1"/>
    <col min="12806" max="12806" width="15.42578125" style="18" customWidth="1"/>
    <col min="12807" max="12807" width="15.5703125" style="18" customWidth="1"/>
    <col min="12808" max="13057" width="11.42578125" style="18"/>
    <col min="13058" max="13058" width="22.5703125" style="18" customWidth="1"/>
    <col min="13059" max="13059" width="14.7109375" style="18" customWidth="1"/>
    <col min="13060" max="13060" width="17.140625" style="18" customWidth="1"/>
    <col min="13061" max="13061" width="18.42578125" style="18" customWidth="1"/>
    <col min="13062" max="13062" width="15.42578125" style="18" customWidth="1"/>
    <col min="13063" max="13063" width="15.5703125" style="18" customWidth="1"/>
    <col min="13064" max="13313" width="11.42578125" style="18"/>
    <col min="13314" max="13314" width="22.5703125" style="18" customWidth="1"/>
    <col min="13315" max="13315" width="14.7109375" style="18" customWidth="1"/>
    <col min="13316" max="13316" width="17.140625" style="18" customWidth="1"/>
    <col min="13317" max="13317" width="18.42578125" style="18" customWidth="1"/>
    <col min="13318" max="13318" width="15.42578125" style="18" customWidth="1"/>
    <col min="13319" max="13319" width="15.5703125" style="18" customWidth="1"/>
    <col min="13320" max="13569" width="11.42578125" style="18"/>
    <col min="13570" max="13570" width="22.5703125" style="18" customWidth="1"/>
    <col min="13571" max="13571" width="14.7109375" style="18" customWidth="1"/>
    <col min="13572" max="13572" width="17.140625" style="18" customWidth="1"/>
    <col min="13573" max="13573" width="18.42578125" style="18" customWidth="1"/>
    <col min="13574" max="13574" width="15.42578125" style="18" customWidth="1"/>
    <col min="13575" max="13575" width="15.5703125" style="18" customWidth="1"/>
    <col min="13576" max="13825" width="11.42578125" style="18"/>
    <col min="13826" max="13826" width="22.5703125" style="18" customWidth="1"/>
    <col min="13827" max="13827" width="14.7109375" style="18" customWidth="1"/>
    <col min="13828" max="13828" width="17.140625" style="18" customWidth="1"/>
    <col min="13829" max="13829" width="18.42578125" style="18" customWidth="1"/>
    <col min="13830" max="13830" width="15.42578125" style="18" customWidth="1"/>
    <col min="13831" max="13831" width="15.5703125" style="18" customWidth="1"/>
    <col min="13832" max="14081" width="11.42578125" style="18"/>
    <col min="14082" max="14082" width="22.5703125" style="18" customWidth="1"/>
    <col min="14083" max="14083" width="14.7109375" style="18" customWidth="1"/>
    <col min="14084" max="14084" width="17.140625" style="18" customWidth="1"/>
    <col min="14085" max="14085" width="18.42578125" style="18" customWidth="1"/>
    <col min="14086" max="14086" width="15.42578125" style="18" customWidth="1"/>
    <col min="14087" max="14087" width="15.5703125" style="18" customWidth="1"/>
    <col min="14088" max="14337" width="11.42578125" style="18"/>
    <col min="14338" max="14338" width="22.5703125" style="18" customWidth="1"/>
    <col min="14339" max="14339" width="14.7109375" style="18" customWidth="1"/>
    <col min="14340" max="14340" width="17.140625" style="18" customWidth="1"/>
    <col min="14341" max="14341" width="18.42578125" style="18" customWidth="1"/>
    <col min="14342" max="14342" width="15.42578125" style="18" customWidth="1"/>
    <col min="14343" max="14343" width="15.5703125" style="18" customWidth="1"/>
    <col min="14344" max="14593" width="11.42578125" style="18"/>
    <col min="14594" max="14594" width="22.5703125" style="18" customWidth="1"/>
    <col min="14595" max="14595" width="14.7109375" style="18" customWidth="1"/>
    <col min="14596" max="14596" width="17.140625" style="18" customWidth="1"/>
    <col min="14597" max="14597" width="18.42578125" style="18" customWidth="1"/>
    <col min="14598" max="14598" width="15.42578125" style="18" customWidth="1"/>
    <col min="14599" max="14599" width="15.5703125" style="18" customWidth="1"/>
    <col min="14600" max="14849" width="11.42578125" style="18"/>
    <col min="14850" max="14850" width="22.5703125" style="18" customWidth="1"/>
    <col min="14851" max="14851" width="14.7109375" style="18" customWidth="1"/>
    <col min="14852" max="14852" width="17.140625" style="18" customWidth="1"/>
    <col min="14853" max="14853" width="18.42578125" style="18" customWidth="1"/>
    <col min="14854" max="14854" width="15.42578125" style="18" customWidth="1"/>
    <col min="14855" max="14855" width="15.5703125" style="18" customWidth="1"/>
    <col min="14856" max="15105" width="11.42578125" style="18"/>
    <col min="15106" max="15106" width="22.5703125" style="18" customWidth="1"/>
    <col min="15107" max="15107" width="14.7109375" style="18" customWidth="1"/>
    <col min="15108" max="15108" width="17.140625" style="18" customWidth="1"/>
    <col min="15109" max="15109" width="18.42578125" style="18" customWidth="1"/>
    <col min="15110" max="15110" width="15.42578125" style="18" customWidth="1"/>
    <col min="15111" max="15111" width="15.5703125" style="18" customWidth="1"/>
    <col min="15112" max="15361" width="11.42578125" style="18"/>
    <col min="15362" max="15362" width="22.5703125" style="18" customWidth="1"/>
    <col min="15363" max="15363" width="14.7109375" style="18" customWidth="1"/>
    <col min="15364" max="15364" width="17.140625" style="18" customWidth="1"/>
    <col min="15365" max="15365" width="18.42578125" style="18" customWidth="1"/>
    <col min="15366" max="15366" width="15.42578125" style="18" customWidth="1"/>
    <col min="15367" max="15367" width="15.5703125" style="18" customWidth="1"/>
    <col min="15368" max="15617" width="11.42578125" style="18"/>
    <col min="15618" max="15618" width="22.5703125" style="18" customWidth="1"/>
    <col min="15619" max="15619" width="14.7109375" style="18" customWidth="1"/>
    <col min="15620" max="15620" width="17.140625" style="18" customWidth="1"/>
    <col min="15621" max="15621" width="18.42578125" style="18" customWidth="1"/>
    <col min="15622" max="15622" width="15.42578125" style="18" customWidth="1"/>
    <col min="15623" max="15623" width="15.5703125" style="18" customWidth="1"/>
    <col min="15624" max="15873" width="11.42578125" style="18"/>
    <col min="15874" max="15874" width="22.5703125" style="18" customWidth="1"/>
    <col min="15875" max="15875" width="14.7109375" style="18" customWidth="1"/>
    <col min="15876" max="15876" width="17.140625" style="18" customWidth="1"/>
    <col min="15877" max="15877" width="18.42578125" style="18" customWidth="1"/>
    <col min="15878" max="15878" width="15.42578125" style="18" customWidth="1"/>
    <col min="15879" max="15879" width="15.5703125" style="18" customWidth="1"/>
    <col min="15880" max="16129" width="11.42578125" style="18"/>
    <col min="16130" max="16130" width="22.5703125" style="18" customWidth="1"/>
    <col min="16131" max="16131" width="14.7109375" style="18" customWidth="1"/>
    <col min="16132" max="16132" width="17.140625" style="18" customWidth="1"/>
    <col min="16133" max="16133" width="18.42578125" style="18" customWidth="1"/>
    <col min="16134" max="16134" width="15.42578125" style="18" customWidth="1"/>
    <col min="16135" max="16135" width="15.5703125" style="18" customWidth="1"/>
    <col min="16136" max="16384" width="11.42578125" style="18"/>
  </cols>
  <sheetData>
    <row r="2" spans="2:7" ht="20.25" customHeight="1"/>
    <row r="3" spans="2:7" ht="31.5" customHeight="1">
      <c r="B3" s="359" t="s">
        <v>150</v>
      </c>
      <c r="C3" s="359"/>
      <c r="D3" s="359"/>
      <c r="E3" s="359"/>
      <c r="F3" s="359"/>
      <c r="G3" s="359"/>
    </row>
    <row r="4" spans="2:7" ht="28.5" customHeight="1">
      <c r="B4" s="359"/>
      <c r="C4" s="359"/>
      <c r="D4" s="359"/>
      <c r="E4" s="359"/>
      <c r="F4" s="359"/>
      <c r="G4" s="359"/>
    </row>
    <row r="5" spans="2:7">
      <c r="B5" s="359"/>
      <c r="C5" s="359"/>
      <c r="D5" s="359"/>
      <c r="E5" s="359"/>
      <c r="F5" s="359"/>
      <c r="G5" s="359"/>
    </row>
    <row r="8" spans="2:7" ht="8.25" customHeight="1" thickBot="1"/>
    <row r="9" spans="2:7" ht="30" customHeight="1" thickBot="1">
      <c r="B9" s="361" t="s">
        <v>169</v>
      </c>
      <c r="C9" s="362"/>
      <c r="D9" s="362"/>
      <c r="E9" s="362"/>
      <c r="F9" s="362"/>
      <c r="G9" s="363"/>
    </row>
    <row r="10" spans="2:7">
      <c r="B10" s="38"/>
      <c r="C10" s="38"/>
      <c r="D10" s="38"/>
      <c r="E10" s="38"/>
      <c r="F10" s="38"/>
      <c r="G10" s="38"/>
    </row>
    <row r="11" spans="2:7" ht="40.5" customHeight="1">
      <c r="B11" s="134" t="s">
        <v>31</v>
      </c>
      <c r="C11" s="134" t="s">
        <v>111</v>
      </c>
    </row>
    <row r="12" spans="2:7" ht="27.95" customHeight="1">
      <c r="B12" s="39" t="s">
        <v>33</v>
      </c>
      <c r="C12" s="37">
        <v>0</v>
      </c>
    </row>
    <row r="13" spans="2:7" ht="27.95" customHeight="1">
      <c r="B13" s="39" t="s">
        <v>34</v>
      </c>
      <c r="C13" s="37">
        <v>3</v>
      </c>
    </row>
    <row r="14" spans="2:7" ht="27.95" customHeight="1">
      <c r="B14" s="39" t="s">
        <v>35</v>
      </c>
      <c r="C14" s="80">
        <v>2</v>
      </c>
    </row>
    <row r="15" spans="2:7" ht="27.95" customHeight="1">
      <c r="B15" s="39" t="s">
        <v>36</v>
      </c>
      <c r="C15" s="80">
        <v>4</v>
      </c>
    </row>
    <row r="16" spans="2:7" ht="27.95" customHeight="1">
      <c r="B16" s="39" t="s">
        <v>37</v>
      </c>
      <c r="C16" s="37">
        <v>0</v>
      </c>
    </row>
    <row r="17" spans="2:3" ht="27.95" customHeight="1">
      <c r="B17" s="39" t="s">
        <v>38</v>
      </c>
      <c r="C17" s="37">
        <v>0</v>
      </c>
    </row>
    <row r="18" spans="2:3" ht="27.95" customHeight="1">
      <c r="B18" s="39" t="s">
        <v>39</v>
      </c>
      <c r="C18" s="37">
        <v>1</v>
      </c>
    </row>
    <row r="19" spans="2:3" ht="27.95" customHeight="1">
      <c r="B19" s="39" t="s">
        <v>40</v>
      </c>
      <c r="C19" s="37">
        <v>0</v>
      </c>
    </row>
    <row r="20" spans="2:3" ht="27.95" customHeight="1">
      <c r="B20" s="39" t="s">
        <v>41</v>
      </c>
      <c r="C20" s="37">
        <v>1</v>
      </c>
    </row>
    <row r="21" spans="2:3" ht="27.95" customHeight="1">
      <c r="B21" s="39" t="s">
        <v>42</v>
      </c>
      <c r="C21" s="37">
        <v>0</v>
      </c>
    </row>
    <row r="22" spans="2:3" ht="27.95" customHeight="1">
      <c r="B22" s="39" t="s">
        <v>43</v>
      </c>
      <c r="C22" s="37">
        <v>1</v>
      </c>
    </row>
    <row r="23" spans="2:3" ht="27.95" customHeight="1">
      <c r="B23" s="39" t="s">
        <v>44</v>
      </c>
      <c r="C23" s="37">
        <v>0</v>
      </c>
    </row>
    <row r="24" spans="2:3" ht="27.95" customHeight="1">
      <c r="B24" s="39" t="s">
        <v>45</v>
      </c>
      <c r="C24" s="37">
        <v>0</v>
      </c>
    </row>
    <row r="25" spans="2:3" ht="27.95" customHeight="1">
      <c r="B25" s="39" t="s">
        <v>46</v>
      </c>
      <c r="C25" s="37">
        <v>1</v>
      </c>
    </row>
    <row r="26" spans="2:3" ht="27.95" customHeight="1">
      <c r="B26" s="39" t="s">
        <v>47</v>
      </c>
      <c r="C26" s="37">
        <v>0</v>
      </c>
    </row>
    <row r="27" spans="2:3" ht="27.95" customHeight="1">
      <c r="B27" s="39" t="s">
        <v>48</v>
      </c>
      <c r="C27" s="37">
        <v>0</v>
      </c>
    </row>
    <row r="28" spans="2:3" ht="27.95" customHeight="1">
      <c r="B28" s="39" t="s">
        <v>49</v>
      </c>
      <c r="C28" s="37">
        <v>1</v>
      </c>
    </row>
    <row r="29" spans="2:3" ht="27.95" customHeight="1">
      <c r="B29" s="39" t="s">
        <v>50</v>
      </c>
      <c r="C29" s="37">
        <v>2</v>
      </c>
    </row>
    <row r="30" spans="2:3" ht="27.95" customHeight="1">
      <c r="B30" s="39" t="s">
        <v>51</v>
      </c>
      <c r="C30" s="37">
        <v>0</v>
      </c>
    </row>
    <row r="31" spans="2:3" ht="27.95" customHeight="1">
      <c r="B31" s="39" t="s">
        <v>52</v>
      </c>
      <c r="C31" s="37">
        <v>3</v>
      </c>
    </row>
    <row r="32" spans="2:3" ht="27.95" customHeight="1">
      <c r="B32" s="39" t="s">
        <v>53</v>
      </c>
      <c r="C32" s="37">
        <v>3</v>
      </c>
    </row>
    <row r="33" spans="2:9" ht="27.95" customHeight="1">
      <c r="B33" s="39" t="s">
        <v>54</v>
      </c>
      <c r="C33" s="80">
        <v>3</v>
      </c>
    </row>
    <row r="34" spans="2:9" ht="27.95" customHeight="1">
      <c r="B34" s="39" t="s">
        <v>55</v>
      </c>
      <c r="C34" s="37">
        <v>2</v>
      </c>
    </row>
    <row r="35" spans="2:9" ht="27.95" customHeight="1">
      <c r="B35" s="40" t="s">
        <v>56</v>
      </c>
      <c r="C35" s="37">
        <v>4</v>
      </c>
    </row>
    <row r="36" spans="2:9" s="46" customFormat="1" ht="12.75" customHeight="1" thickBot="1">
      <c r="B36" s="180"/>
      <c r="C36" s="181"/>
    </row>
    <row r="37" spans="2:9" ht="27.95" customHeight="1" thickTop="1">
      <c r="B37" s="182" t="s">
        <v>5</v>
      </c>
      <c r="C37" s="204">
        <f>SUM(C12:C36)</f>
        <v>31</v>
      </c>
    </row>
    <row r="38" spans="2:9" ht="13.5" customHeight="1">
      <c r="B38" s="25"/>
      <c r="C38" s="26"/>
      <c r="D38" s="26"/>
      <c r="E38" s="26"/>
      <c r="F38" s="26"/>
      <c r="G38" s="26"/>
    </row>
    <row r="39" spans="2:9" ht="30.95" customHeight="1">
      <c r="B39" s="360" t="s">
        <v>170</v>
      </c>
      <c r="C39" s="360"/>
      <c r="D39" s="360"/>
      <c r="E39" s="360"/>
      <c r="F39" s="360"/>
      <c r="G39" s="360"/>
      <c r="H39" s="243"/>
      <c r="I39" s="243"/>
    </row>
    <row r="40" spans="2:9" ht="30.95" customHeight="1">
      <c r="B40" s="28"/>
      <c r="C40" s="28"/>
      <c r="D40" s="28"/>
      <c r="E40" s="28"/>
      <c r="F40" s="28"/>
      <c r="G40" s="26"/>
    </row>
    <row r="41" spans="2:9" ht="33" customHeight="1">
      <c r="B41" s="238" t="s">
        <v>58</v>
      </c>
      <c r="C41" s="239" t="s">
        <v>111</v>
      </c>
      <c r="D41" s="28"/>
      <c r="E41" s="28"/>
      <c r="F41" s="28"/>
      <c r="G41" s="26"/>
    </row>
    <row r="42" spans="2:9" ht="25.5" customHeight="1">
      <c r="B42" s="240" t="s">
        <v>114</v>
      </c>
      <c r="C42" s="241">
        <v>1</v>
      </c>
      <c r="D42" s="29"/>
      <c r="E42" s="29"/>
      <c r="F42" s="29"/>
      <c r="G42" s="26"/>
    </row>
    <row r="43" spans="2:9" ht="21.95" customHeight="1">
      <c r="B43" s="240" t="s">
        <v>59</v>
      </c>
      <c r="C43" s="183">
        <v>1</v>
      </c>
      <c r="D43" s="30"/>
      <c r="E43" s="30"/>
      <c r="F43" s="30"/>
      <c r="G43" s="26"/>
    </row>
    <row r="44" spans="2:9" ht="21.95" customHeight="1">
      <c r="B44" s="240" t="s">
        <v>60</v>
      </c>
      <c r="C44" s="184">
        <v>4</v>
      </c>
      <c r="D44" s="31"/>
      <c r="E44" s="31"/>
      <c r="F44" s="31"/>
      <c r="G44" s="26"/>
    </row>
    <row r="45" spans="2:9" ht="21.95" customHeight="1">
      <c r="B45" s="240" t="s">
        <v>61</v>
      </c>
      <c r="C45" s="184">
        <v>6</v>
      </c>
      <c r="D45" s="26"/>
      <c r="E45" s="26"/>
      <c r="F45" s="26"/>
      <c r="G45" s="26"/>
    </row>
    <row r="46" spans="2:9" ht="21.95" customHeight="1">
      <c r="B46" s="240" t="s">
        <v>62</v>
      </c>
      <c r="C46" s="184">
        <v>3</v>
      </c>
      <c r="D46" s="26"/>
      <c r="E46" s="26"/>
      <c r="F46" s="26"/>
      <c r="G46" s="26"/>
    </row>
    <row r="47" spans="2:9" ht="21.95" customHeight="1">
      <c r="B47" s="240" t="s">
        <v>63</v>
      </c>
      <c r="C47" s="185">
        <v>6</v>
      </c>
      <c r="D47" s="26"/>
      <c r="E47" s="26"/>
      <c r="F47" s="26"/>
      <c r="G47" s="26"/>
    </row>
    <row r="48" spans="2:9" ht="21.95" customHeight="1">
      <c r="B48" s="240" t="s">
        <v>64</v>
      </c>
      <c r="C48" s="183">
        <v>3</v>
      </c>
      <c r="D48" s="26"/>
      <c r="E48" s="26"/>
      <c r="F48" s="26"/>
      <c r="G48" s="26"/>
    </row>
    <row r="49" spans="2:7" ht="21.95" customHeight="1">
      <c r="B49" s="240" t="s">
        <v>65</v>
      </c>
      <c r="C49" s="183">
        <v>2</v>
      </c>
      <c r="D49" s="26"/>
      <c r="E49" s="26"/>
      <c r="F49" s="26"/>
      <c r="G49" s="26"/>
    </row>
    <row r="50" spans="2:7" ht="21.95" customHeight="1">
      <c r="B50" s="240" t="s">
        <v>66</v>
      </c>
      <c r="C50" s="183">
        <v>2</v>
      </c>
      <c r="D50" s="24"/>
      <c r="E50" s="24"/>
      <c r="F50" s="24"/>
      <c r="G50" s="26"/>
    </row>
    <row r="51" spans="2:7" ht="21.95" customHeight="1">
      <c r="B51" s="240" t="s">
        <v>67</v>
      </c>
      <c r="C51" s="183">
        <v>2</v>
      </c>
      <c r="D51" s="26"/>
      <c r="E51" s="26"/>
      <c r="F51" s="26"/>
      <c r="G51" s="26"/>
    </row>
    <row r="52" spans="2:7" ht="21.95" customHeight="1">
      <c r="B52" s="240" t="s">
        <v>68</v>
      </c>
      <c r="C52" s="183">
        <v>0</v>
      </c>
      <c r="D52" s="26"/>
      <c r="E52" s="26"/>
      <c r="F52" s="26"/>
      <c r="G52" s="26"/>
    </row>
    <row r="53" spans="2:7" ht="21.95" customHeight="1">
      <c r="B53" s="240" t="s">
        <v>69</v>
      </c>
      <c r="C53" s="183">
        <v>1</v>
      </c>
      <c r="D53" s="26"/>
      <c r="E53" s="26"/>
      <c r="F53" s="26"/>
      <c r="G53" s="26"/>
    </row>
    <row r="54" spans="2:7" ht="21.95" customHeight="1">
      <c r="B54" s="240" t="s">
        <v>70</v>
      </c>
      <c r="C54" s="183">
        <v>0</v>
      </c>
      <c r="D54" s="44"/>
      <c r="E54" s="44"/>
      <c r="F54" s="44"/>
      <c r="G54" s="26"/>
    </row>
    <row r="55" spans="2:7" ht="21.95" customHeight="1">
      <c r="B55" s="240" t="s">
        <v>71</v>
      </c>
      <c r="C55" s="183">
        <v>0</v>
      </c>
      <c r="D55" s="44"/>
      <c r="E55" s="44"/>
      <c r="F55" s="44"/>
      <c r="G55" s="26"/>
    </row>
    <row r="56" spans="2:7" ht="21.95" customHeight="1">
      <c r="B56" s="240" t="s">
        <v>72</v>
      </c>
      <c r="C56" s="183">
        <v>0</v>
      </c>
      <c r="D56" s="44"/>
      <c r="E56" s="44"/>
      <c r="F56" s="44"/>
      <c r="G56" s="26"/>
    </row>
    <row r="57" spans="2:7" ht="21.95" customHeight="1">
      <c r="B57" s="240" t="s">
        <v>73</v>
      </c>
      <c r="C57" s="183">
        <v>0</v>
      </c>
      <c r="D57" s="44"/>
      <c r="E57" s="44"/>
      <c r="F57" s="44"/>
      <c r="G57" s="26"/>
    </row>
    <row r="58" spans="2:7" ht="21.95" customHeight="1">
      <c r="B58" s="240" t="s">
        <v>107</v>
      </c>
      <c r="C58" s="183">
        <v>0</v>
      </c>
      <c r="D58" s="44"/>
      <c r="E58" s="44"/>
      <c r="F58" s="44"/>
      <c r="G58" s="26"/>
    </row>
    <row r="59" spans="2:7" ht="21.95" customHeight="1">
      <c r="B59" s="186" t="s">
        <v>5</v>
      </c>
      <c r="C59" s="187">
        <f>SUM(C42:C58)</f>
        <v>31</v>
      </c>
      <c r="D59" s="44"/>
      <c r="E59" s="44"/>
      <c r="F59" s="44"/>
      <c r="G59" s="26"/>
    </row>
    <row r="60" spans="2:7" ht="21.95" customHeight="1">
      <c r="B60" s="44"/>
      <c r="C60" s="44"/>
      <c r="D60" s="44"/>
      <c r="E60" s="44"/>
      <c r="F60" s="44"/>
      <c r="G60" s="26"/>
    </row>
    <row r="61" spans="2:7" ht="9.75" customHeight="1" thickBot="1">
      <c r="E61" s="44"/>
      <c r="F61" s="44"/>
      <c r="G61" s="26"/>
    </row>
    <row r="62" spans="2:7" ht="57" customHeight="1">
      <c r="B62" s="366" t="s">
        <v>118</v>
      </c>
      <c r="C62" s="367"/>
      <c r="D62" s="70"/>
      <c r="E62" s="44"/>
      <c r="F62" s="44"/>
      <c r="G62" s="26"/>
    </row>
    <row r="63" spans="2:7" ht="13.5" customHeight="1">
      <c r="B63" s="368" t="s">
        <v>162</v>
      </c>
      <c r="C63" s="368"/>
      <c r="D63" s="44"/>
      <c r="E63" s="44"/>
      <c r="F63" s="44"/>
      <c r="G63" s="26"/>
    </row>
    <row r="64" spans="2:7" ht="21.95" customHeight="1">
      <c r="B64" s="236" t="s">
        <v>119</v>
      </c>
      <c r="C64" s="237" t="s">
        <v>103</v>
      </c>
      <c r="D64" s="44"/>
      <c r="E64" s="44"/>
      <c r="F64" s="44"/>
      <c r="G64" s="26"/>
    </row>
    <row r="65" spans="2:7" ht="27" customHeight="1">
      <c r="B65" s="62" t="s">
        <v>101</v>
      </c>
      <c r="C65" s="63">
        <v>28</v>
      </c>
      <c r="D65" s="44"/>
      <c r="E65" s="44"/>
      <c r="F65" s="44"/>
      <c r="G65" s="26"/>
    </row>
    <row r="66" spans="2:7" ht="21.95" customHeight="1">
      <c r="B66" s="64" t="s">
        <v>102</v>
      </c>
      <c r="C66" s="65">
        <v>3</v>
      </c>
      <c r="D66" s="44"/>
      <c r="E66" s="44"/>
      <c r="F66" s="44"/>
      <c r="G66" s="26"/>
    </row>
    <row r="67" spans="2:7" ht="21.95" customHeight="1">
      <c r="E67" s="44"/>
      <c r="F67" s="44"/>
      <c r="G67" s="26"/>
    </row>
    <row r="68" spans="2:7" ht="15.75" thickBot="1">
      <c r="E68" s="44"/>
      <c r="F68" s="44"/>
      <c r="G68" s="26"/>
    </row>
    <row r="69" spans="2:7" ht="15.75" thickBot="1">
      <c r="B69" s="364" t="s">
        <v>106</v>
      </c>
      <c r="C69" s="365"/>
      <c r="E69" s="44"/>
      <c r="F69" s="44"/>
      <c r="G69" s="26"/>
    </row>
    <row r="70" spans="2:7" ht="15">
      <c r="B70" s="66" t="s">
        <v>14</v>
      </c>
      <c r="C70" s="67">
        <v>31</v>
      </c>
      <c r="D70" s="44"/>
      <c r="E70" s="44"/>
      <c r="F70" s="44"/>
      <c r="G70" s="26"/>
    </row>
    <row r="71" spans="2:7" ht="15.75" thickBot="1">
      <c r="B71" s="68" t="s">
        <v>15</v>
      </c>
      <c r="C71" s="69">
        <v>0</v>
      </c>
      <c r="D71" s="44"/>
      <c r="E71" s="44"/>
      <c r="F71" s="44"/>
      <c r="G71" s="26"/>
    </row>
    <row r="72" spans="2:7" ht="27.75" customHeight="1">
      <c r="D72" s="44"/>
      <c r="E72" s="44"/>
      <c r="F72" s="44"/>
      <c r="G72" s="26"/>
    </row>
    <row r="73" spans="2:7" ht="15">
      <c r="D73" s="44"/>
      <c r="E73" s="44"/>
      <c r="F73" s="44"/>
      <c r="G73" s="26"/>
    </row>
    <row r="74" spans="2:7" ht="15">
      <c r="D74" s="44"/>
      <c r="E74" s="44"/>
      <c r="F74" s="44"/>
      <c r="G74" s="26"/>
    </row>
    <row r="75" spans="2:7" ht="15">
      <c r="B75" s="44"/>
      <c r="C75" s="44"/>
      <c r="D75" s="44"/>
      <c r="E75" s="44"/>
      <c r="F75" s="44"/>
      <c r="G75" s="26"/>
    </row>
    <row r="76" spans="2:7" ht="15">
      <c r="B76" s="44"/>
      <c r="C76" s="44"/>
      <c r="D76" s="44"/>
      <c r="E76" s="44"/>
      <c r="F76" s="44"/>
      <c r="G76" s="26"/>
    </row>
    <row r="77" spans="2:7" ht="15.75">
      <c r="B77" s="44"/>
      <c r="C77" s="44"/>
      <c r="D77" s="44"/>
      <c r="E77" s="44"/>
      <c r="F77" s="44"/>
      <c r="G77" s="45"/>
    </row>
    <row r="78" spans="2:7" ht="15.75">
      <c r="B78" s="44"/>
      <c r="C78" s="44"/>
      <c r="D78" s="44"/>
      <c r="E78" s="44"/>
      <c r="F78" s="44"/>
      <c r="G78" s="24"/>
    </row>
    <row r="79" spans="2:7" ht="15">
      <c r="B79" s="44"/>
      <c r="C79" s="44"/>
      <c r="D79" s="44"/>
      <c r="E79" s="44"/>
      <c r="F79" s="44"/>
      <c r="G79" s="26"/>
    </row>
    <row r="80" spans="2:7" ht="15.75">
      <c r="B80" s="44"/>
      <c r="C80" s="44"/>
      <c r="D80" s="44"/>
      <c r="E80" s="44"/>
      <c r="F80" s="44"/>
      <c r="G80" s="24"/>
    </row>
    <row r="81" spans="2:7" ht="15">
      <c r="B81" s="44"/>
      <c r="C81" s="44"/>
      <c r="D81" s="44"/>
      <c r="E81" s="44"/>
      <c r="F81" s="44"/>
      <c r="G81" s="26"/>
    </row>
    <row r="82" spans="2:7" ht="15">
      <c r="D82" s="44"/>
      <c r="E82" s="44"/>
      <c r="F82" s="44"/>
      <c r="G82" s="26"/>
    </row>
    <row r="83" spans="2:7" ht="15">
      <c r="D83" s="44"/>
      <c r="E83" s="44"/>
      <c r="F83" s="44"/>
      <c r="G83" s="26"/>
    </row>
    <row r="84" spans="2:7">
      <c r="D84" s="44"/>
      <c r="E84" s="44"/>
      <c r="F84" s="44"/>
      <c r="G84" s="28"/>
    </row>
    <row r="85" spans="2:7">
      <c r="D85" s="44"/>
      <c r="E85" s="44"/>
      <c r="F85" s="44"/>
      <c r="G85" s="28"/>
    </row>
    <row r="86" spans="2:7" ht="15.75">
      <c r="D86" s="44"/>
      <c r="E86" s="44"/>
      <c r="F86" s="44"/>
      <c r="G86" s="29"/>
    </row>
    <row r="87" spans="2:7">
      <c r="D87" s="44"/>
      <c r="E87" s="44"/>
      <c r="F87" s="44"/>
      <c r="G87" s="30"/>
    </row>
    <row r="88" spans="2:7" ht="15">
      <c r="D88" s="44"/>
      <c r="E88" s="44"/>
      <c r="F88" s="44"/>
      <c r="G88" s="31"/>
    </row>
    <row r="89" spans="2:7" ht="15">
      <c r="D89" s="44"/>
      <c r="E89" s="44"/>
      <c r="F89" s="44"/>
      <c r="G89" s="26"/>
    </row>
    <row r="90" spans="2:7" ht="15">
      <c r="G90" s="26"/>
    </row>
    <row r="91" spans="2:7" ht="15">
      <c r="G91" s="26"/>
    </row>
    <row r="92" spans="2:7" ht="15">
      <c r="G92" s="26"/>
    </row>
    <row r="93" spans="2:7" ht="15">
      <c r="G93" s="26"/>
    </row>
    <row r="94" spans="2:7" ht="15.75">
      <c r="G94" s="24"/>
    </row>
    <row r="95" spans="2:7" ht="15">
      <c r="G95" s="26"/>
    </row>
    <row r="96" spans="2:7" ht="15">
      <c r="G96" s="26"/>
    </row>
    <row r="97" spans="7:7" ht="15">
      <c r="G97" s="26"/>
    </row>
  </sheetData>
  <mergeCells count="6">
    <mergeCell ref="B3:G5"/>
    <mergeCell ref="B39:G39"/>
    <mergeCell ref="B9:G9"/>
    <mergeCell ref="B69:C69"/>
    <mergeCell ref="B62:C62"/>
    <mergeCell ref="B63:C63"/>
  </mergeCells>
  <printOptions horizontalCentered="1"/>
  <pageMargins left="0.26" right="0" top="0.86614173228346458" bottom="0" header="0" footer="0"/>
  <pageSetup scale="75" orientation="portrait" r:id="rId1"/>
  <headerFooter alignWithMargins="0"/>
  <drawing r:id="rId2"/>
  <tableParts count="3">
    <tablePart r:id="rId3"/>
    <tablePart r:id="rId4"/>
    <tablePart r:id="rId5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G61"/>
  <sheetViews>
    <sheetView showGridLines="0" view="pageLayout" topLeftCell="A2" zoomScaleNormal="100" workbookViewId="0">
      <selection activeCell="B27" sqref="B27"/>
    </sheetView>
  </sheetViews>
  <sheetFormatPr baseColWidth="10" defaultRowHeight="12.75"/>
  <cols>
    <col min="1" max="1" width="4.7109375" style="18" customWidth="1"/>
    <col min="2" max="2" width="57.85546875" style="18" customWidth="1"/>
    <col min="3" max="3" width="41.85546875" style="18" customWidth="1"/>
    <col min="4" max="256" width="11.42578125" style="18"/>
    <col min="257" max="257" width="4" style="18" customWidth="1"/>
    <col min="258" max="258" width="67.28515625" style="18" customWidth="1"/>
    <col min="259" max="259" width="43.85546875" style="18" customWidth="1"/>
    <col min="260" max="512" width="11.42578125" style="18"/>
    <col min="513" max="513" width="4" style="18" customWidth="1"/>
    <col min="514" max="514" width="67.28515625" style="18" customWidth="1"/>
    <col min="515" max="515" width="43.85546875" style="18" customWidth="1"/>
    <col min="516" max="768" width="11.42578125" style="18"/>
    <col min="769" max="769" width="4" style="18" customWidth="1"/>
    <col min="770" max="770" width="67.28515625" style="18" customWidth="1"/>
    <col min="771" max="771" width="43.85546875" style="18" customWidth="1"/>
    <col min="772" max="1024" width="11.42578125" style="18"/>
    <col min="1025" max="1025" width="4" style="18" customWidth="1"/>
    <col min="1026" max="1026" width="67.28515625" style="18" customWidth="1"/>
    <col min="1027" max="1027" width="43.85546875" style="18" customWidth="1"/>
    <col min="1028" max="1280" width="11.42578125" style="18"/>
    <col min="1281" max="1281" width="4" style="18" customWidth="1"/>
    <col min="1282" max="1282" width="67.28515625" style="18" customWidth="1"/>
    <col min="1283" max="1283" width="43.85546875" style="18" customWidth="1"/>
    <col min="1284" max="1536" width="11.42578125" style="18"/>
    <col min="1537" max="1537" width="4" style="18" customWidth="1"/>
    <col min="1538" max="1538" width="67.28515625" style="18" customWidth="1"/>
    <col min="1539" max="1539" width="43.85546875" style="18" customWidth="1"/>
    <col min="1540" max="1792" width="11.42578125" style="18"/>
    <col min="1793" max="1793" width="4" style="18" customWidth="1"/>
    <col min="1794" max="1794" width="67.28515625" style="18" customWidth="1"/>
    <col min="1795" max="1795" width="43.85546875" style="18" customWidth="1"/>
    <col min="1796" max="2048" width="11.42578125" style="18"/>
    <col min="2049" max="2049" width="4" style="18" customWidth="1"/>
    <col min="2050" max="2050" width="67.28515625" style="18" customWidth="1"/>
    <col min="2051" max="2051" width="43.85546875" style="18" customWidth="1"/>
    <col min="2052" max="2304" width="11.42578125" style="18"/>
    <col min="2305" max="2305" width="4" style="18" customWidth="1"/>
    <col min="2306" max="2306" width="67.28515625" style="18" customWidth="1"/>
    <col min="2307" max="2307" width="43.85546875" style="18" customWidth="1"/>
    <col min="2308" max="2560" width="11.42578125" style="18"/>
    <col min="2561" max="2561" width="4" style="18" customWidth="1"/>
    <col min="2562" max="2562" width="67.28515625" style="18" customWidth="1"/>
    <col min="2563" max="2563" width="43.85546875" style="18" customWidth="1"/>
    <col min="2564" max="2816" width="11.42578125" style="18"/>
    <col min="2817" max="2817" width="4" style="18" customWidth="1"/>
    <col min="2818" max="2818" width="67.28515625" style="18" customWidth="1"/>
    <col min="2819" max="2819" width="43.85546875" style="18" customWidth="1"/>
    <col min="2820" max="3072" width="11.42578125" style="18"/>
    <col min="3073" max="3073" width="4" style="18" customWidth="1"/>
    <col min="3074" max="3074" width="67.28515625" style="18" customWidth="1"/>
    <col min="3075" max="3075" width="43.85546875" style="18" customWidth="1"/>
    <col min="3076" max="3328" width="11.42578125" style="18"/>
    <col min="3329" max="3329" width="4" style="18" customWidth="1"/>
    <col min="3330" max="3330" width="67.28515625" style="18" customWidth="1"/>
    <col min="3331" max="3331" width="43.85546875" style="18" customWidth="1"/>
    <col min="3332" max="3584" width="11.42578125" style="18"/>
    <col min="3585" max="3585" width="4" style="18" customWidth="1"/>
    <col min="3586" max="3586" width="67.28515625" style="18" customWidth="1"/>
    <col min="3587" max="3587" width="43.85546875" style="18" customWidth="1"/>
    <col min="3588" max="3840" width="11.42578125" style="18"/>
    <col min="3841" max="3841" width="4" style="18" customWidth="1"/>
    <col min="3842" max="3842" width="67.28515625" style="18" customWidth="1"/>
    <col min="3843" max="3843" width="43.85546875" style="18" customWidth="1"/>
    <col min="3844" max="4096" width="11.42578125" style="18"/>
    <col min="4097" max="4097" width="4" style="18" customWidth="1"/>
    <col min="4098" max="4098" width="67.28515625" style="18" customWidth="1"/>
    <col min="4099" max="4099" width="43.85546875" style="18" customWidth="1"/>
    <col min="4100" max="4352" width="11.42578125" style="18"/>
    <col min="4353" max="4353" width="4" style="18" customWidth="1"/>
    <col min="4354" max="4354" width="67.28515625" style="18" customWidth="1"/>
    <col min="4355" max="4355" width="43.85546875" style="18" customWidth="1"/>
    <col min="4356" max="4608" width="11.42578125" style="18"/>
    <col min="4609" max="4609" width="4" style="18" customWidth="1"/>
    <col min="4610" max="4610" width="67.28515625" style="18" customWidth="1"/>
    <col min="4611" max="4611" width="43.85546875" style="18" customWidth="1"/>
    <col min="4612" max="4864" width="11.42578125" style="18"/>
    <col min="4865" max="4865" width="4" style="18" customWidth="1"/>
    <col min="4866" max="4866" width="67.28515625" style="18" customWidth="1"/>
    <col min="4867" max="4867" width="43.85546875" style="18" customWidth="1"/>
    <col min="4868" max="5120" width="11.42578125" style="18"/>
    <col min="5121" max="5121" width="4" style="18" customWidth="1"/>
    <col min="5122" max="5122" width="67.28515625" style="18" customWidth="1"/>
    <col min="5123" max="5123" width="43.85546875" style="18" customWidth="1"/>
    <col min="5124" max="5376" width="11.42578125" style="18"/>
    <col min="5377" max="5377" width="4" style="18" customWidth="1"/>
    <col min="5378" max="5378" width="67.28515625" style="18" customWidth="1"/>
    <col min="5379" max="5379" width="43.85546875" style="18" customWidth="1"/>
    <col min="5380" max="5632" width="11.42578125" style="18"/>
    <col min="5633" max="5633" width="4" style="18" customWidth="1"/>
    <col min="5634" max="5634" width="67.28515625" style="18" customWidth="1"/>
    <col min="5635" max="5635" width="43.85546875" style="18" customWidth="1"/>
    <col min="5636" max="5888" width="11.42578125" style="18"/>
    <col min="5889" max="5889" width="4" style="18" customWidth="1"/>
    <col min="5890" max="5890" width="67.28515625" style="18" customWidth="1"/>
    <col min="5891" max="5891" width="43.85546875" style="18" customWidth="1"/>
    <col min="5892" max="6144" width="11.42578125" style="18"/>
    <col min="6145" max="6145" width="4" style="18" customWidth="1"/>
    <col min="6146" max="6146" width="67.28515625" style="18" customWidth="1"/>
    <col min="6147" max="6147" width="43.85546875" style="18" customWidth="1"/>
    <col min="6148" max="6400" width="11.42578125" style="18"/>
    <col min="6401" max="6401" width="4" style="18" customWidth="1"/>
    <col min="6402" max="6402" width="67.28515625" style="18" customWidth="1"/>
    <col min="6403" max="6403" width="43.85546875" style="18" customWidth="1"/>
    <col min="6404" max="6656" width="11.42578125" style="18"/>
    <col min="6657" max="6657" width="4" style="18" customWidth="1"/>
    <col min="6658" max="6658" width="67.28515625" style="18" customWidth="1"/>
    <col min="6659" max="6659" width="43.85546875" style="18" customWidth="1"/>
    <col min="6660" max="6912" width="11.42578125" style="18"/>
    <col min="6913" max="6913" width="4" style="18" customWidth="1"/>
    <col min="6914" max="6914" width="67.28515625" style="18" customWidth="1"/>
    <col min="6915" max="6915" width="43.85546875" style="18" customWidth="1"/>
    <col min="6916" max="7168" width="11.42578125" style="18"/>
    <col min="7169" max="7169" width="4" style="18" customWidth="1"/>
    <col min="7170" max="7170" width="67.28515625" style="18" customWidth="1"/>
    <col min="7171" max="7171" width="43.85546875" style="18" customWidth="1"/>
    <col min="7172" max="7424" width="11.42578125" style="18"/>
    <col min="7425" max="7425" width="4" style="18" customWidth="1"/>
    <col min="7426" max="7426" width="67.28515625" style="18" customWidth="1"/>
    <col min="7427" max="7427" width="43.85546875" style="18" customWidth="1"/>
    <col min="7428" max="7680" width="11.42578125" style="18"/>
    <col min="7681" max="7681" width="4" style="18" customWidth="1"/>
    <col min="7682" max="7682" width="67.28515625" style="18" customWidth="1"/>
    <col min="7683" max="7683" width="43.85546875" style="18" customWidth="1"/>
    <col min="7684" max="7936" width="11.42578125" style="18"/>
    <col min="7937" max="7937" width="4" style="18" customWidth="1"/>
    <col min="7938" max="7938" width="67.28515625" style="18" customWidth="1"/>
    <col min="7939" max="7939" width="43.85546875" style="18" customWidth="1"/>
    <col min="7940" max="8192" width="11.42578125" style="18"/>
    <col min="8193" max="8193" width="4" style="18" customWidth="1"/>
    <col min="8194" max="8194" width="67.28515625" style="18" customWidth="1"/>
    <col min="8195" max="8195" width="43.85546875" style="18" customWidth="1"/>
    <col min="8196" max="8448" width="11.42578125" style="18"/>
    <col min="8449" max="8449" width="4" style="18" customWidth="1"/>
    <col min="8450" max="8450" width="67.28515625" style="18" customWidth="1"/>
    <col min="8451" max="8451" width="43.85546875" style="18" customWidth="1"/>
    <col min="8452" max="8704" width="11.42578125" style="18"/>
    <col min="8705" max="8705" width="4" style="18" customWidth="1"/>
    <col min="8706" max="8706" width="67.28515625" style="18" customWidth="1"/>
    <col min="8707" max="8707" width="43.85546875" style="18" customWidth="1"/>
    <col min="8708" max="8960" width="11.42578125" style="18"/>
    <col min="8961" max="8961" width="4" style="18" customWidth="1"/>
    <col min="8962" max="8962" width="67.28515625" style="18" customWidth="1"/>
    <col min="8963" max="8963" width="43.85546875" style="18" customWidth="1"/>
    <col min="8964" max="9216" width="11.42578125" style="18"/>
    <col min="9217" max="9217" width="4" style="18" customWidth="1"/>
    <col min="9218" max="9218" width="67.28515625" style="18" customWidth="1"/>
    <col min="9219" max="9219" width="43.85546875" style="18" customWidth="1"/>
    <col min="9220" max="9472" width="11.42578125" style="18"/>
    <col min="9473" max="9473" width="4" style="18" customWidth="1"/>
    <col min="9474" max="9474" width="67.28515625" style="18" customWidth="1"/>
    <col min="9475" max="9475" width="43.85546875" style="18" customWidth="1"/>
    <col min="9476" max="9728" width="11.42578125" style="18"/>
    <col min="9729" max="9729" width="4" style="18" customWidth="1"/>
    <col min="9730" max="9730" width="67.28515625" style="18" customWidth="1"/>
    <col min="9731" max="9731" width="43.85546875" style="18" customWidth="1"/>
    <col min="9732" max="9984" width="11.42578125" style="18"/>
    <col min="9985" max="9985" width="4" style="18" customWidth="1"/>
    <col min="9986" max="9986" width="67.28515625" style="18" customWidth="1"/>
    <col min="9987" max="9987" width="43.85546875" style="18" customWidth="1"/>
    <col min="9988" max="10240" width="11.42578125" style="18"/>
    <col min="10241" max="10241" width="4" style="18" customWidth="1"/>
    <col min="10242" max="10242" width="67.28515625" style="18" customWidth="1"/>
    <col min="10243" max="10243" width="43.85546875" style="18" customWidth="1"/>
    <col min="10244" max="10496" width="11.42578125" style="18"/>
    <col min="10497" max="10497" width="4" style="18" customWidth="1"/>
    <col min="10498" max="10498" width="67.28515625" style="18" customWidth="1"/>
    <col min="10499" max="10499" width="43.85546875" style="18" customWidth="1"/>
    <col min="10500" max="10752" width="11.42578125" style="18"/>
    <col min="10753" max="10753" width="4" style="18" customWidth="1"/>
    <col min="10754" max="10754" width="67.28515625" style="18" customWidth="1"/>
    <col min="10755" max="10755" width="43.85546875" style="18" customWidth="1"/>
    <col min="10756" max="11008" width="11.42578125" style="18"/>
    <col min="11009" max="11009" width="4" style="18" customWidth="1"/>
    <col min="11010" max="11010" width="67.28515625" style="18" customWidth="1"/>
    <col min="11011" max="11011" width="43.85546875" style="18" customWidth="1"/>
    <col min="11012" max="11264" width="11.42578125" style="18"/>
    <col min="11265" max="11265" width="4" style="18" customWidth="1"/>
    <col min="11266" max="11266" width="67.28515625" style="18" customWidth="1"/>
    <col min="11267" max="11267" width="43.85546875" style="18" customWidth="1"/>
    <col min="11268" max="11520" width="11.42578125" style="18"/>
    <col min="11521" max="11521" width="4" style="18" customWidth="1"/>
    <col min="11522" max="11522" width="67.28515625" style="18" customWidth="1"/>
    <col min="11523" max="11523" width="43.85546875" style="18" customWidth="1"/>
    <col min="11524" max="11776" width="11.42578125" style="18"/>
    <col min="11777" max="11777" width="4" style="18" customWidth="1"/>
    <col min="11778" max="11778" width="67.28515625" style="18" customWidth="1"/>
    <col min="11779" max="11779" width="43.85546875" style="18" customWidth="1"/>
    <col min="11780" max="12032" width="11.42578125" style="18"/>
    <col min="12033" max="12033" width="4" style="18" customWidth="1"/>
    <col min="12034" max="12034" width="67.28515625" style="18" customWidth="1"/>
    <col min="12035" max="12035" width="43.85546875" style="18" customWidth="1"/>
    <col min="12036" max="12288" width="11.42578125" style="18"/>
    <col min="12289" max="12289" width="4" style="18" customWidth="1"/>
    <col min="12290" max="12290" width="67.28515625" style="18" customWidth="1"/>
    <col min="12291" max="12291" width="43.85546875" style="18" customWidth="1"/>
    <col min="12292" max="12544" width="11.42578125" style="18"/>
    <col min="12545" max="12545" width="4" style="18" customWidth="1"/>
    <col min="12546" max="12546" width="67.28515625" style="18" customWidth="1"/>
    <col min="12547" max="12547" width="43.85546875" style="18" customWidth="1"/>
    <col min="12548" max="12800" width="11.42578125" style="18"/>
    <col min="12801" max="12801" width="4" style="18" customWidth="1"/>
    <col min="12802" max="12802" width="67.28515625" style="18" customWidth="1"/>
    <col min="12803" max="12803" width="43.85546875" style="18" customWidth="1"/>
    <col min="12804" max="13056" width="11.42578125" style="18"/>
    <col min="13057" max="13057" width="4" style="18" customWidth="1"/>
    <col min="13058" max="13058" width="67.28515625" style="18" customWidth="1"/>
    <col min="13059" max="13059" width="43.85546875" style="18" customWidth="1"/>
    <col min="13060" max="13312" width="11.42578125" style="18"/>
    <col min="13313" max="13313" width="4" style="18" customWidth="1"/>
    <col min="13314" max="13314" width="67.28515625" style="18" customWidth="1"/>
    <col min="13315" max="13315" width="43.85546875" style="18" customWidth="1"/>
    <col min="13316" max="13568" width="11.42578125" style="18"/>
    <col min="13569" max="13569" width="4" style="18" customWidth="1"/>
    <col min="13570" max="13570" width="67.28515625" style="18" customWidth="1"/>
    <col min="13571" max="13571" width="43.85546875" style="18" customWidth="1"/>
    <col min="13572" max="13824" width="11.42578125" style="18"/>
    <col min="13825" max="13825" width="4" style="18" customWidth="1"/>
    <col min="13826" max="13826" width="67.28515625" style="18" customWidth="1"/>
    <col min="13827" max="13827" width="43.85546875" style="18" customWidth="1"/>
    <col min="13828" max="14080" width="11.42578125" style="18"/>
    <col min="14081" max="14081" width="4" style="18" customWidth="1"/>
    <col min="14082" max="14082" width="67.28515625" style="18" customWidth="1"/>
    <col min="14083" max="14083" width="43.85546875" style="18" customWidth="1"/>
    <col min="14084" max="14336" width="11.42578125" style="18"/>
    <col min="14337" max="14337" width="4" style="18" customWidth="1"/>
    <col min="14338" max="14338" width="67.28515625" style="18" customWidth="1"/>
    <col min="14339" max="14339" width="43.85546875" style="18" customWidth="1"/>
    <col min="14340" max="14592" width="11.42578125" style="18"/>
    <col min="14593" max="14593" width="4" style="18" customWidth="1"/>
    <col min="14594" max="14594" width="67.28515625" style="18" customWidth="1"/>
    <col min="14595" max="14595" width="43.85546875" style="18" customWidth="1"/>
    <col min="14596" max="14848" width="11.42578125" style="18"/>
    <col min="14849" max="14849" width="4" style="18" customWidth="1"/>
    <col min="14850" max="14850" width="67.28515625" style="18" customWidth="1"/>
    <col min="14851" max="14851" width="43.85546875" style="18" customWidth="1"/>
    <col min="14852" max="15104" width="11.42578125" style="18"/>
    <col min="15105" max="15105" width="4" style="18" customWidth="1"/>
    <col min="15106" max="15106" width="67.28515625" style="18" customWidth="1"/>
    <col min="15107" max="15107" width="43.85546875" style="18" customWidth="1"/>
    <col min="15108" max="15360" width="11.42578125" style="18"/>
    <col min="15361" max="15361" width="4" style="18" customWidth="1"/>
    <col min="15362" max="15362" width="67.28515625" style="18" customWidth="1"/>
    <col min="15363" max="15363" width="43.85546875" style="18" customWidth="1"/>
    <col min="15364" max="15616" width="11.42578125" style="18"/>
    <col min="15617" max="15617" width="4" style="18" customWidth="1"/>
    <col min="15618" max="15618" width="67.28515625" style="18" customWidth="1"/>
    <col min="15619" max="15619" width="43.85546875" style="18" customWidth="1"/>
    <col min="15620" max="15872" width="11.42578125" style="18"/>
    <col min="15873" max="15873" width="4" style="18" customWidth="1"/>
    <col min="15874" max="15874" width="67.28515625" style="18" customWidth="1"/>
    <col min="15875" max="15875" width="43.85546875" style="18" customWidth="1"/>
    <col min="15876" max="16128" width="11.42578125" style="18"/>
    <col min="16129" max="16129" width="4" style="18" customWidth="1"/>
    <col min="16130" max="16130" width="67.28515625" style="18" customWidth="1"/>
    <col min="16131" max="16131" width="43.85546875" style="18" customWidth="1"/>
    <col min="16132" max="16384" width="11.42578125" style="18"/>
  </cols>
  <sheetData>
    <row r="2" spans="2:7" ht="59.25" customHeight="1"/>
    <row r="3" spans="2:7" ht="26.25">
      <c r="B3" s="242" t="s">
        <v>151</v>
      </c>
      <c r="C3" s="242"/>
    </row>
    <row r="4" spans="2:7" ht="26.25">
      <c r="B4" s="242"/>
      <c r="C4" s="242"/>
    </row>
    <row r="5" spans="2:7" ht="8.25" customHeight="1">
      <c r="B5" s="242"/>
      <c r="C5" s="242"/>
      <c r="D5" s="253"/>
      <c r="E5" s="253"/>
      <c r="F5" s="253"/>
      <c r="G5" s="253"/>
    </row>
    <row r="6" spans="2:7" ht="7.5" hidden="1" customHeight="1">
      <c r="D6" s="253"/>
      <c r="E6" s="253"/>
      <c r="F6" s="253"/>
      <c r="G6" s="253"/>
    </row>
    <row r="7" spans="2:7" ht="12.75" hidden="1" customHeight="1">
      <c r="D7" s="253"/>
      <c r="E7" s="253"/>
      <c r="F7" s="253"/>
      <c r="G7" s="253"/>
    </row>
    <row r="8" spans="2:7" ht="1.5" hidden="1" customHeight="1"/>
    <row r="9" spans="2:7" ht="14.25" hidden="1" customHeight="1"/>
    <row r="10" spans="2:7" ht="3" customHeight="1">
      <c r="B10" s="105"/>
      <c r="C10" s="106"/>
    </row>
    <row r="11" spans="2:7" ht="36" customHeight="1">
      <c r="B11" s="244" t="s">
        <v>81</v>
      </c>
      <c r="C11" s="245" t="s">
        <v>82</v>
      </c>
    </row>
    <row r="12" spans="2:7" ht="27.95" customHeight="1">
      <c r="B12" s="47" t="s">
        <v>83</v>
      </c>
      <c r="C12" s="48">
        <v>451</v>
      </c>
    </row>
    <row r="13" spans="2:7" ht="27.95" customHeight="1">
      <c r="B13" s="47" t="s">
        <v>84</v>
      </c>
      <c r="C13" s="48">
        <v>364</v>
      </c>
    </row>
    <row r="14" spans="2:7" ht="27.95" customHeight="1">
      <c r="B14" s="47" t="s">
        <v>85</v>
      </c>
      <c r="C14" s="48">
        <v>360</v>
      </c>
    </row>
    <row r="15" spans="2:7" ht="27.95" customHeight="1">
      <c r="B15" s="47" t="s">
        <v>86</v>
      </c>
      <c r="C15" s="48">
        <v>0</v>
      </c>
    </row>
    <row r="16" spans="2:7" ht="27.95" customHeight="1">
      <c r="B16" s="47" t="s">
        <v>87</v>
      </c>
      <c r="C16" s="48">
        <v>177</v>
      </c>
    </row>
    <row r="17" spans="2:3" ht="27.95" customHeight="1" thickBot="1">
      <c r="B17" s="49" t="s">
        <v>88</v>
      </c>
      <c r="C17" s="50">
        <v>36</v>
      </c>
    </row>
    <row r="18" spans="2:3" ht="4.5" customHeight="1" thickBot="1">
      <c r="B18" s="153"/>
      <c r="C18" s="154"/>
    </row>
    <row r="19" spans="2:3" ht="33.75" customHeight="1" thickBot="1">
      <c r="B19" s="248" t="s">
        <v>100</v>
      </c>
      <c r="C19" s="249" t="s">
        <v>172</v>
      </c>
    </row>
    <row r="20" spans="2:3" ht="3.75" customHeight="1" thickBot="1">
      <c r="B20" s="155"/>
      <c r="C20" s="156"/>
    </row>
    <row r="21" spans="2:3" ht="27.95" customHeight="1">
      <c r="B21" s="51" t="s">
        <v>89</v>
      </c>
      <c r="C21" s="52" t="s">
        <v>82</v>
      </c>
    </row>
    <row r="22" spans="2:3" ht="27.95" customHeight="1">
      <c r="B22" s="47" t="s">
        <v>90</v>
      </c>
      <c r="C22" s="53">
        <v>517</v>
      </c>
    </row>
    <row r="23" spans="2:3" ht="27.95" customHeight="1">
      <c r="B23" s="47" t="s">
        <v>91</v>
      </c>
      <c r="C23" s="53">
        <v>0</v>
      </c>
    </row>
    <row r="24" spans="2:3" ht="27.95" customHeight="1">
      <c r="B24" s="58" t="s">
        <v>92</v>
      </c>
      <c r="C24" s="60">
        <v>52</v>
      </c>
    </row>
    <row r="25" spans="2:3" ht="27.95" customHeight="1">
      <c r="B25" s="59" t="s">
        <v>93</v>
      </c>
      <c r="C25" s="61">
        <v>0</v>
      </c>
    </row>
    <row r="26" spans="2:3" ht="27.95" customHeight="1">
      <c r="B26" s="59" t="s">
        <v>94</v>
      </c>
      <c r="C26" s="61">
        <v>3</v>
      </c>
    </row>
    <row r="27" spans="2:3" ht="27.95" customHeight="1">
      <c r="B27" s="59" t="s">
        <v>95</v>
      </c>
      <c r="C27" s="61">
        <v>1</v>
      </c>
    </row>
    <row r="28" spans="2:3" ht="27.95" customHeight="1">
      <c r="B28" s="59" t="s">
        <v>125</v>
      </c>
      <c r="C28" s="61">
        <v>2</v>
      </c>
    </row>
    <row r="29" spans="2:3" ht="18" customHeight="1" thickBot="1">
      <c r="B29" s="246"/>
      <c r="C29" s="247"/>
    </row>
    <row r="30" spans="2:3" ht="10.5" customHeight="1" thickBot="1">
      <c r="B30" s="157"/>
      <c r="C30" s="158"/>
    </row>
    <row r="31" spans="2:3" ht="22.5" customHeight="1" thickBot="1">
      <c r="B31" s="54" t="s">
        <v>112</v>
      </c>
      <c r="C31" s="55">
        <f>C22+C24+C26+C27+C28+C23+C25</f>
        <v>575</v>
      </c>
    </row>
    <row r="32" spans="2:3" ht="6" customHeight="1" thickBot="1">
      <c r="B32" s="159"/>
      <c r="C32" s="160"/>
    </row>
    <row r="33" spans="2:3" ht="25.5" customHeight="1" thickBot="1">
      <c r="B33" s="325" t="s">
        <v>141</v>
      </c>
      <c r="C33" s="250" t="s">
        <v>171</v>
      </c>
    </row>
    <row r="34" spans="2:3" ht="15.75" customHeight="1" thickBot="1">
      <c r="B34" s="161"/>
      <c r="C34" s="156"/>
    </row>
    <row r="35" spans="2:3" ht="19.5" customHeight="1">
      <c r="B35" s="251" t="s">
        <v>96</v>
      </c>
      <c r="C35" s="252" t="s">
        <v>17</v>
      </c>
    </row>
    <row r="36" spans="2:3" ht="27.95" customHeight="1">
      <c r="B36" s="47" t="s">
        <v>97</v>
      </c>
      <c r="C36" s="48">
        <v>103</v>
      </c>
    </row>
    <row r="37" spans="2:3" ht="25.5" customHeight="1">
      <c r="B37" s="47" t="s">
        <v>98</v>
      </c>
      <c r="C37" s="48">
        <v>142</v>
      </c>
    </row>
    <row r="38" spans="2:3" ht="24.75" customHeight="1" thickBot="1">
      <c r="B38" s="49" t="s">
        <v>99</v>
      </c>
      <c r="C38" s="50">
        <v>55</v>
      </c>
    </row>
    <row r="39" spans="2:3" ht="12.75" customHeight="1" thickBot="1">
      <c r="B39" s="157"/>
      <c r="C39" s="158"/>
    </row>
    <row r="40" spans="2:3" ht="30" customHeight="1" thickBot="1">
      <c r="B40" s="54" t="s">
        <v>5</v>
      </c>
      <c r="C40" s="162">
        <f>SUM(C36:C39)</f>
        <v>300</v>
      </c>
    </row>
    <row r="41" spans="2:3" ht="27.95" customHeight="1">
      <c r="B41" s="19"/>
      <c r="C41" s="20"/>
    </row>
    <row r="42" spans="2:3" ht="27.95" customHeight="1">
      <c r="B42" s="22"/>
      <c r="C42" s="21"/>
    </row>
    <row r="43" spans="2:3" ht="27.95" customHeight="1">
      <c r="B43" s="23"/>
      <c r="C43" s="23"/>
    </row>
    <row r="44" spans="2:3" ht="27.95" customHeight="1">
      <c r="B44" s="25"/>
      <c r="C44" s="26"/>
    </row>
    <row r="45" spans="2:3" ht="30.95" customHeight="1">
      <c r="B45" s="25"/>
      <c r="C45" s="26"/>
    </row>
    <row r="46" spans="2:3" ht="30.95" customHeight="1">
      <c r="B46" s="205"/>
      <c r="C46" s="26"/>
    </row>
    <row r="47" spans="2:3" ht="30.95" customHeight="1">
      <c r="B47" s="369"/>
      <c r="C47" s="369"/>
    </row>
    <row r="48" spans="2:3" ht="30.95" customHeight="1">
      <c r="B48" s="28"/>
      <c r="C48" s="28"/>
    </row>
    <row r="49" spans="2:3" ht="30.95" customHeight="1">
      <c r="B49" s="29"/>
      <c r="C49" s="29"/>
    </row>
    <row r="50" spans="2:3" ht="30.95" customHeight="1">
      <c r="B50" s="30"/>
      <c r="C50" s="30"/>
    </row>
    <row r="51" spans="2:3" ht="30.95" customHeight="1">
      <c r="B51" s="31"/>
      <c r="C51" s="31"/>
    </row>
    <row r="52" spans="2:3" ht="30.95" customHeight="1">
      <c r="B52" s="25"/>
      <c r="C52" s="26"/>
    </row>
    <row r="53" spans="2:3" ht="30.95" customHeight="1">
      <c r="B53" s="25"/>
      <c r="C53" s="26"/>
    </row>
    <row r="54" spans="2:3" ht="30.95" customHeight="1">
      <c r="B54" s="25"/>
      <c r="C54" s="26"/>
    </row>
    <row r="55" spans="2:3" ht="30.95" customHeight="1">
      <c r="B55" s="25"/>
      <c r="C55" s="26"/>
    </row>
    <row r="56" spans="2:3" ht="30.95" customHeight="1">
      <c r="B56" s="25"/>
      <c r="C56" s="26"/>
    </row>
    <row r="57" spans="2:3" ht="30.95" customHeight="1">
      <c r="B57" s="32"/>
      <c r="C57" s="24"/>
    </row>
    <row r="58" spans="2:3" ht="30.95" customHeight="1">
      <c r="B58" s="25"/>
      <c r="C58" s="26"/>
    </row>
    <row r="59" spans="2:3" ht="30.95" customHeight="1">
      <c r="B59" s="25"/>
      <c r="C59" s="26"/>
    </row>
    <row r="60" spans="2:3" ht="30.95" customHeight="1">
      <c r="B60" s="27"/>
      <c r="C60" s="26"/>
    </row>
    <row r="61" spans="2:3" ht="30.95" customHeight="1"/>
  </sheetData>
  <mergeCells count="1">
    <mergeCell ref="B47:C47"/>
  </mergeCells>
  <printOptions horizontalCentered="1"/>
  <pageMargins left="0.46" right="0" top="0.32" bottom="0" header="0.18" footer="0"/>
  <pageSetup scale="78" orientation="portrait" r:id="rId1"/>
  <headerFooter alignWithMargins="0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K74"/>
  <sheetViews>
    <sheetView showGridLines="0" view="pageLayout" topLeftCell="A19" zoomScale="75" zoomScaleNormal="50" zoomScaleSheetLayoutView="75" zoomScalePageLayoutView="75" workbookViewId="0">
      <selection activeCell="B27" sqref="B27"/>
    </sheetView>
  </sheetViews>
  <sheetFormatPr baseColWidth="10" defaultRowHeight="15"/>
  <cols>
    <col min="1" max="1" width="7" style="3" customWidth="1"/>
    <col min="2" max="2" width="26.85546875" style="3" customWidth="1"/>
    <col min="3" max="3" width="17.42578125" style="3" customWidth="1"/>
    <col min="4" max="4" width="11.42578125" style="3"/>
    <col min="5" max="5" width="7" style="3" customWidth="1"/>
    <col min="6" max="245" width="11.42578125" style="3"/>
    <col min="246" max="246" width="30" style="3" customWidth="1"/>
    <col min="247" max="247" width="8.7109375" style="3" customWidth="1"/>
    <col min="248" max="248" width="7.7109375" style="3" customWidth="1"/>
    <col min="249" max="249" width="8" style="3" customWidth="1"/>
    <col min="250" max="250" width="7.7109375" style="3" customWidth="1"/>
    <col min="251" max="252" width="8.28515625" style="3" customWidth="1"/>
    <col min="253" max="253" width="10.7109375" style="3" customWidth="1"/>
    <col min="254" max="254" width="10.42578125" style="3" customWidth="1"/>
    <col min="255" max="255" width="10.140625" style="3" customWidth="1"/>
    <col min="256" max="256" width="10.42578125" style="3" customWidth="1"/>
    <col min="257" max="258" width="10.5703125" style="3" customWidth="1"/>
    <col min="259" max="259" width="12.7109375" style="3" customWidth="1"/>
    <col min="260" max="501" width="11.42578125" style="3"/>
    <col min="502" max="502" width="30" style="3" customWidth="1"/>
    <col min="503" max="503" width="8.7109375" style="3" customWidth="1"/>
    <col min="504" max="504" width="7.7109375" style="3" customWidth="1"/>
    <col min="505" max="505" width="8" style="3" customWidth="1"/>
    <col min="506" max="506" width="7.7109375" style="3" customWidth="1"/>
    <col min="507" max="508" width="8.28515625" style="3" customWidth="1"/>
    <col min="509" max="509" width="10.7109375" style="3" customWidth="1"/>
    <col min="510" max="510" width="10.42578125" style="3" customWidth="1"/>
    <col min="511" max="511" width="10.140625" style="3" customWidth="1"/>
    <col min="512" max="512" width="10.42578125" style="3" customWidth="1"/>
    <col min="513" max="514" width="10.5703125" style="3" customWidth="1"/>
    <col min="515" max="515" width="12.7109375" style="3" customWidth="1"/>
    <col min="516" max="757" width="11.42578125" style="3"/>
    <col min="758" max="758" width="30" style="3" customWidth="1"/>
    <col min="759" max="759" width="8.7109375" style="3" customWidth="1"/>
    <col min="760" max="760" width="7.7109375" style="3" customWidth="1"/>
    <col min="761" max="761" width="8" style="3" customWidth="1"/>
    <col min="762" max="762" width="7.7109375" style="3" customWidth="1"/>
    <col min="763" max="764" width="8.28515625" style="3" customWidth="1"/>
    <col min="765" max="765" width="10.7109375" style="3" customWidth="1"/>
    <col min="766" max="766" width="10.42578125" style="3" customWidth="1"/>
    <col min="767" max="767" width="10.140625" style="3" customWidth="1"/>
    <col min="768" max="768" width="10.42578125" style="3" customWidth="1"/>
    <col min="769" max="770" width="10.5703125" style="3" customWidth="1"/>
    <col min="771" max="771" width="12.7109375" style="3" customWidth="1"/>
    <col min="772" max="1013" width="11.42578125" style="3"/>
    <col min="1014" max="1014" width="30" style="3" customWidth="1"/>
    <col min="1015" max="1015" width="8.7109375" style="3" customWidth="1"/>
    <col min="1016" max="1016" width="7.7109375" style="3" customWidth="1"/>
    <col min="1017" max="1017" width="8" style="3" customWidth="1"/>
    <col min="1018" max="1018" width="7.7109375" style="3" customWidth="1"/>
    <col min="1019" max="1020" width="8.28515625" style="3" customWidth="1"/>
    <col min="1021" max="1021" width="10.7109375" style="3" customWidth="1"/>
    <col min="1022" max="1022" width="10.42578125" style="3" customWidth="1"/>
    <col min="1023" max="1023" width="10.140625" style="3" customWidth="1"/>
    <col min="1024" max="1024" width="10.42578125" style="3" customWidth="1"/>
    <col min="1025" max="1026" width="10.5703125" style="3" customWidth="1"/>
    <col min="1027" max="1027" width="12.7109375" style="3" customWidth="1"/>
    <col min="1028" max="1269" width="11.42578125" style="3"/>
    <col min="1270" max="1270" width="30" style="3" customWidth="1"/>
    <col min="1271" max="1271" width="8.7109375" style="3" customWidth="1"/>
    <col min="1272" max="1272" width="7.7109375" style="3" customWidth="1"/>
    <col min="1273" max="1273" width="8" style="3" customWidth="1"/>
    <col min="1274" max="1274" width="7.7109375" style="3" customWidth="1"/>
    <col min="1275" max="1276" width="8.28515625" style="3" customWidth="1"/>
    <col min="1277" max="1277" width="10.7109375" style="3" customWidth="1"/>
    <col min="1278" max="1278" width="10.42578125" style="3" customWidth="1"/>
    <col min="1279" max="1279" width="10.140625" style="3" customWidth="1"/>
    <col min="1280" max="1280" width="10.42578125" style="3" customWidth="1"/>
    <col min="1281" max="1282" width="10.5703125" style="3" customWidth="1"/>
    <col min="1283" max="1283" width="12.7109375" style="3" customWidth="1"/>
    <col min="1284" max="1525" width="11.42578125" style="3"/>
    <col min="1526" max="1526" width="30" style="3" customWidth="1"/>
    <col min="1527" max="1527" width="8.7109375" style="3" customWidth="1"/>
    <col min="1528" max="1528" width="7.7109375" style="3" customWidth="1"/>
    <col min="1529" max="1529" width="8" style="3" customWidth="1"/>
    <col min="1530" max="1530" width="7.7109375" style="3" customWidth="1"/>
    <col min="1531" max="1532" width="8.28515625" style="3" customWidth="1"/>
    <col min="1533" max="1533" width="10.7109375" style="3" customWidth="1"/>
    <col min="1534" max="1534" width="10.42578125" style="3" customWidth="1"/>
    <col min="1535" max="1535" width="10.140625" style="3" customWidth="1"/>
    <col min="1536" max="1536" width="10.42578125" style="3" customWidth="1"/>
    <col min="1537" max="1538" width="10.5703125" style="3" customWidth="1"/>
    <col min="1539" max="1539" width="12.7109375" style="3" customWidth="1"/>
    <col min="1540" max="1781" width="11.42578125" style="3"/>
    <col min="1782" max="1782" width="30" style="3" customWidth="1"/>
    <col min="1783" max="1783" width="8.7109375" style="3" customWidth="1"/>
    <col min="1784" max="1784" width="7.7109375" style="3" customWidth="1"/>
    <col min="1785" max="1785" width="8" style="3" customWidth="1"/>
    <col min="1786" max="1786" width="7.7109375" style="3" customWidth="1"/>
    <col min="1787" max="1788" width="8.28515625" style="3" customWidth="1"/>
    <col min="1789" max="1789" width="10.7109375" style="3" customWidth="1"/>
    <col min="1790" max="1790" width="10.42578125" style="3" customWidth="1"/>
    <col min="1791" max="1791" width="10.140625" style="3" customWidth="1"/>
    <col min="1792" max="1792" width="10.42578125" style="3" customWidth="1"/>
    <col min="1793" max="1794" width="10.5703125" style="3" customWidth="1"/>
    <col min="1795" max="1795" width="12.7109375" style="3" customWidth="1"/>
    <col min="1796" max="2037" width="11.42578125" style="3"/>
    <col min="2038" max="2038" width="30" style="3" customWidth="1"/>
    <col min="2039" max="2039" width="8.7109375" style="3" customWidth="1"/>
    <col min="2040" max="2040" width="7.7109375" style="3" customWidth="1"/>
    <col min="2041" max="2041" width="8" style="3" customWidth="1"/>
    <col min="2042" max="2042" width="7.7109375" style="3" customWidth="1"/>
    <col min="2043" max="2044" width="8.28515625" style="3" customWidth="1"/>
    <col min="2045" max="2045" width="10.7109375" style="3" customWidth="1"/>
    <col min="2046" max="2046" width="10.42578125" style="3" customWidth="1"/>
    <col min="2047" max="2047" width="10.140625" style="3" customWidth="1"/>
    <col min="2048" max="2048" width="10.42578125" style="3" customWidth="1"/>
    <col min="2049" max="2050" width="10.5703125" style="3" customWidth="1"/>
    <col min="2051" max="2051" width="12.7109375" style="3" customWidth="1"/>
    <col min="2052" max="2293" width="11.42578125" style="3"/>
    <col min="2294" max="2294" width="30" style="3" customWidth="1"/>
    <col min="2295" max="2295" width="8.7109375" style="3" customWidth="1"/>
    <col min="2296" max="2296" width="7.7109375" style="3" customWidth="1"/>
    <col min="2297" max="2297" width="8" style="3" customWidth="1"/>
    <col min="2298" max="2298" width="7.7109375" style="3" customWidth="1"/>
    <col min="2299" max="2300" width="8.28515625" style="3" customWidth="1"/>
    <col min="2301" max="2301" width="10.7109375" style="3" customWidth="1"/>
    <col min="2302" max="2302" width="10.42578125" style="3" customWidth="1"/>
    <col min="2303" max="2303" width="10.140625" style="3" customWidth="1"/>
    <col min="2304" max="2304" width="10.42578125" style="3" customWidth="1"/>
    <col min="2305" max="2306" width="10.5703125" style="3" customWidth="1"/>
    <col min="2307" max="2307" width="12.7109375" style="3" customWidth="1"/>
    <col min="2308" max="2549" width="11.42578125" style="3"/>
    <col min="2550" max="2550" width="30" style="3" customWidth="1"/>
    <col min="2551" max="2551" width="8.7109375" style="3" customWidth="1"/>
    <col min="2552" max="2552" width="7.7109375" style="3" customWidth="1"/>
    <col min="2553" max="2553" width="8" style="3" customWidth="1"/>
    <col min="2554" max="2554" width="7.7109375" style="3" customWidth="1"/>
    <col min="2555" max="2556" width="8.28515625" style="3" customWidth="1"/>
    <col min="2557" max="2557" width="10.7109375" style="3" customWidth="1"/>
    <col min="2558" max="2558" width="10.42578125" style="3" customWidth="1"/>
    <col min="2559" max="2559" width="10.140625" style="3" customWidth="1"/>
    <col min="2560" max="2560" width="10.42578125" style="3" customWidth="1"/>
    <col min="2561" max="2562" width="10.5703125" style="3" customWidth="1"/>
    <col min="2563" max="2563" width="12.7109375" style="3" customWidth="1"/>
    <col min="2564" max="2805" width="11.42578125" style="3"/>
    <col min="2806" max="2806" width="30" style="3" customWidth="1"/>
    <col min="2807" max="2807" width="8.7109375" style="3" customWidth="1"/>
    <col min="2808" max="2808" width="7.7109375" style="3" customWidth="1"/>
    <col min="2809" max="2809" width="8" style="3" customWidth="1"/>
    <col min="2810" max="2810" width="7.7109375" style="3" customWidth="1"/>
    <col min="2811" max="2812" width="8.28515625" style="3" customWidth="1"/>
    <col min="2813" max="2813" width="10.7109375" style="3" customWidth="1"/>
    <col min="2814" max="2814" width="10.42578125" style="3" customWidth="1"/>
    <col min="2815" max="2815" width="10.140625" style="3" customWidth="1"/>
    <col min="2816" max="2816" width="10.42578125" style="3" customWidth="1"/>
    <col min="2817" max="2818" width="10.5703125" style="3" customWidth="1"/>
    <col min="2819" max="2819" width="12.7109375" style="3" customWidth="1"/>
    <col min="2820" max="3061" width="11.42578125" style="3"/>
    <col min="3062" max="3062" width="30" style="3" customWidth="1"/>
    <col min="3063" max="3063" width="8.7109375" style="3" customWidth="1"/>
    <col min="3064" max="3064" width="7.7109375" style="3" customWidth="1"/>
    <col min="3065" max="3065" width="8" style="3" customWidth="1"/>
    <col min="3066" max="3066" width="7.7109375" style="3" customWidth="1"/>
    <col min="3067" max="3068" width="8.28515625" style="3" customWidth="1"/>
    <col min="3069" max="3069" width="10.7109375" style="3" customWidth="1"/>
    <col min="3070" max="3070" width="10.42578125" style="3" customWidth="1"/>
    <col min="3071" max="3071" width="10.140625" style="3" customWidth="1"/>
    <col min="3072" max="3072" width="10.42578125" style="3" customWidth="1"/>
    <col min="3073" max="3074" width="10.5703125" style="3" customWidth="1"/>
    <col min="3075" max="3075" width="12.7109375" style="3" customWidth="1"/>
    <col min="3076" max="3317" width="11.42578125" style="3"/>
    <col min="3318" max="3318" width="30" style="3" customWidth="1"/>
    <col min="3319" max="3319" width="8.7109375" style="3" customWidth="1"/>
    <col min="3320" max="3320" width="7.7109375" style="3" customWidth="1"/>
    <col min="3321" max="3321" width="8" style="3" customWidth="1"/>
    <col min="3322" max="3322" width="7.7109375" style="3" customWidth="1"/>
    <col min="3323" max="3324" width="8.28515625" style="3" customWidth="1"/>
    <col min="3325" max="3325" width="10.7109375" style="3" customWidth="1"/>
    <col min="3326" max="3326" width="10.42578125" style="3" customWidth="1"/>
    <col min="3327" max="3327" width="10.140625" style="3" customWidth="1"/>
    <col min="3328" max="3328" width="10.42578125" style="3" customWidth="1"/>
    <col min="3329" max="3330" width="10.5703125" style="3" customWidth="1"/>
    <col min="3331" max="3331" width="12.7109375" style="3" customWidth="1"/>
    <col min="3332" max="3573" width="11.42578125" style="3"/>
    <col min="3574" max="3574" width="30" style="3" customWidth="1"/>
    <col min="3575" max="3575" width="8.7109375" style="3" customWidth="1"/>
    <col min="3576" max="3576" width="7.7109375" style="3" customWidth="1"/>
    <col min="3577" max="3577" width="8" style="3" customWidth="1"/>
    <col min="3578" max="3578" width="7.7109375" style="3" customWidth="1"/>
    <col min="3579" max="3580" width="8.28515625" style="3" customWidth="1"/>
    <col min="3581" max="3581" width="10.7109375" style="3" customWidth="1"/>
    <col min="3582" max="3582" width="10.42578125" style="3" customWidth="1"/>
    <col min="3583" max="3583" width="10.140625" style="3" customWidth="1"/>
    <col min="3584" max="3584" width="10.42578125" style="3" customWidth="1"/>
    <col min="3585" max="3586" width="10.5703125" style="3" customWidth="1"/>
    <col min="3587" max="3587" width="12.7109375" style="3" customWidth="1"/>
    <col min="3588" max="3829" width="11.42578125" style="3"/>
    <col min="3830" max="3830" width="30" style="3" customWidth="1"/>
    <col min="3831" max="3831" width="8.7109375" style="3" customWidth="1"/>
    <col min="3832" max="3832" width="7.7109375" style="3" customWidth="1"/>
    <col min="3833" max="3833" width="8" style="3" customWidth="1"/>
    <col min="3834" max="3834" width="7.7109375" style="3" customWidth="1"/>
    <col min="3835" max="3836" width="8.28515625" style="3" customWidth="1"/>
    <col min="3837" max="3837" width="10.7109375" style="3" customWidth="1"/>
    <col min="3838" max="3838" width="10.42578125" style="3" customWidth="1"/>
    <col min="3839" max="3839" width="10.140625" style="3" customWidth="1"/>
    <col min="3840" max="3840" width="10.42578125" style="3" customWidth="1"/>
    <col min="3841" max="3842" width="10.5703125" style="3" customWidth="1"/>
    <col min="3843" max="3843" width="12.7109375" style="3" customWidth="1"/>
    <col min="3844" max="4085" width="11.42578125" style="3"/>
    <col min="4086" max="4086" width="30" style="3" customWidth="1"/>
    <col min="4087" max="4087" width="8.7109375" style="3" customWidth="1"/>
    <col min="4088" max="4088" width="7.7109375" style="3" customWidth="1"/>
    <col min="4089" max="4089" width="8" style="3" customWidth="1"/>
    <col min="4090" max="4090" width="7.7109375" style="3" customWidth="1"/>
    <col min="4091" max="4092" width="8.28515625" style="3" customWidth="1"/>
    <col min="4093" max="4093" width="10.7109375" style="3" customWidth="1"/>
    <col min="4094" max="4094" width="10.42578125" style="3" customWidth="1"/>
    <col min="4095" max="4095" width="10.140625" style="3" customWidth="1"/>
    <col min="4096" max="4096" width="10.42578125" style="3" customWidth="1"/>
    <col min="4097" max="4098" width="10.5703125" style="3" customWidth="1"/>
    <col min="4099" max="4099" width="12.7109375" style="3" customWidth="1"/>
    <col min="4100" max="4341" width="11.42578125" style="3"/>
    <col min="4342" max="4342" width="30" style="3" customWidth="1"/>
    <col min="4343" max="4343" width="8.7109375" style="3" customWidth="1"/>
    <col min="4344" max="4344" width="7.7109375" style="3" customWidth="1"/>
    <col min="4345" max="4345" width="8" style="3" customWidth="1"/>
    <col min="4346" max="4346" width="7.7109375" style="3" customWidth="1"/>
    <col min="4347" max="4348" width="8.28515625" style="3" customWidth="1"/>
    <col min="4349" max="4349" width="10.7109375" style="3" customWidth="1"/>
    <col min="4350" max="4350" width="10.42578125" style="3" customWidth="1"/>
    <col min="4351" max="4351" width="10.140625" style="3" customWidth="1"/>
    <col min="4352" max="4352" width="10.42578125" style="3" customWidth="1"/>
    <col min="4353" max="4354" width="10.5703125" style="3" customWidth="1"/>
    <col min="4355" max="4355" width="12.7109375" style="3" customWidth="1"/>
    <col min="4356" max="4597" width="11.42578125" style="3"/>
    <col min="4598" max="4598" width="30" style="3" customWidth="1"/>
    <col min="4599" max="4599" width="8.7109375" style="3" customWidth="1"/>
    <col min="4600" max="4600" width="7.7109375" style="3" customWidth="1"/>
    <col min="4601" max="4601" width="8" style="3" customWidth="1"/>
    <col min="4602" max="4602" width="7.7109375" style="3" customWidth="1"/>
    <col min="4603" max="4604" width="8.28515625" style="3" customWidth="1"/>
    <col min="4605" max="4605" width="10.7109375" style="3" customWidth="1"/>
    <col min="4606" max="4606" width="10.42578125" style="3" customWidth="1"/>
    <col min="4607" max="4607" width="10.140625" style="3" customWidth="1"/>
    <col min="4608" max="4608" width="10.42578125" style="3" customWidth="1"/>
    <col min="4609" max="4610" width="10.5703125" style="3" customWidth="1"/>
    <col min="4611" max="4611" width="12.7109375" style="3" customWidth="1"/>
    <col min="4612" max="4853" width="11.42578125" style="3"/>
    <col min="4854" max="4854" width="30" style="3" customWidth="1"/>
    <col min="4855" max="4855" width="8.7109375" style="3" customWidth="1"/>
    <col min="4856" max="4856" width="7.7109375" style="3" customWidth="1"/>
    <col min="4857" max="4857" width="8" style="3" customWidth="1"/>
    <col min="4858" max="4858" width="7.7109375" style="3" customWidth="1"/>
    <col min="4859" max="4860" width="8.28515625" style="3" customWidth="1"/>
    <col min="4861" max="4861" width="10.7109375" style="3" customWidth="1"/>
    <col min="4862" max="4862" width="10.42578125" style="3" customWidth="1"/>
    <col min="4863" max="4863" width="10.140625" style="3" customWidth="1"/>
    <col min="4864" max="4864" width="10.42578125" style="3" customWidth="1"/>
    <col min="4865" max="4866" width="10.5703125" style="3" customWidth="1"/>
    <col min="4867" max="4867" width="12.7109375" style="3" customWidth="1"/>
    <col min="4868" max="5109" width="11.42578125" style="3"/>
    <col min="5110" max="5110" width="30" style="3" customWidth="1"/>
    <col min="5111" max="5111" width="8.7109375" style="3" customWidth="1"/>
    <col min="5112" max="5112" width="7.7109375" style="3" customWidth="1"/>
    <col min="5113" max="5113" width="8" style="3" customWidth="1"/>
    <col min="5114" max="5114" width="7.7109375" style="3" customWidth="1"/>
    <col min="5115" max="5116" width="8.28515625" style="3" customWidth="1"/>
    <col min="5117" max="5117" width="10.7109375" style="3" customWidth="1"/>
    <col min="5118" max="5118" width="10.42578125" style="3" customWidth="1"/>
    <col min="5119" max="5119" width="10.140625" style="3" customWidth="1"/>
    <col min="5120" max="5120" width="10.42578125" style="3" customWidth="1"/>
    <col min="5121" max="5122" width="10.5703125" style="3" customWidth="1"/>
    <col min="5123" max="5123" width="12.7109375" style="3" customWidth="1"/>
    <col min="5124" max="5365" width="11.42578125" style="3"/>
    <col min="5366" max="5366" width="30" style="3" customWidth="1"/>
    <col min="5367" max="5367" width="8.7109375" style="3" customWidth="1"/>
    <col min="5368" max="5368" width="7.7109375" style="3" customWidth="1"/>
    <col min="5369" max="5369" width="8" style="3" customWidth="1"/>
    <col min="5370" max="5370" width="7.7109375" style="3" customWidth="1"/>
    <col min="5371" max="5372" width="8.28515625" style="3" customWidth="1"/>
    <col min="5373" max="5373" width="10.7109375" style="3" customWidth="1"/>
    <col min="5374" max="5374" width="10.42578125" style="3" customWidth="1"/>
    <col min="5375" max="5375" width="10.140625" style="3" customWidth="1"/>
    <col min="5376" max="5376" width="10.42578125" style="3" customWidth="1"/>
    <col min="5377" max="5378" width="10.5703125" style="3" customWidth="1"/>
    <col min="5379" max="5379" width="12.7109375" style="3" customWidth="1"/>
    <col min="5380" max="5621" width="11.42578125" style="3"/>
    <col min="5622" max="5622" width="30" style="3" customWidth="1"/>
    <col min="5623" max="5623" width="8.7109375" style="3" customWidth="1"/>
    <col min="5624" max="5624" width="7.7109375" style="3" customWidth="1"/>
    <col min="5625" max="5625" width="8" style="3" customWidth="1"/>
    <col min="5626" max="5626" width="7.7109375" style="3" customWidth="1"/>
    <col min="5627" max="5628" width="8.28515625" style="3" customWidth="1"/>
    <col min="5629" max="5629" width="10.7109375" style="3" customWidth="1"/>
    <col min="5630" max="5630" width="10.42578125" style="3" customWidth="1"/>
    <col min="5631" max="5631" width="10.140625" style="3" customWidth="1"/>
    <col min="5632" max="5632" width="10.42578125" style="3" customWidth="1"/>
    <col min="5633" max="5634" width="10.5703125" style="3" customWidth="1"/>
    <col min="5635" max="5635" width="12.7109375" style="3" customWidth="1"/>
    <col min="5636" max="5877" width="11.42578125" style="3"/>
    <col min="5878" max="5878" width="30" style="3" customWidth="1"/>
    <col min="5879" max="5879" width="8.7109375" style="3" customWidth="1"/>
    <col min="5880" max="5880" width="7.7109375" style="3" customWidth="1"/>
    <col min="5881" max="5881" width="8" style="3" customWidth="1"/>
    <col min="5882" max="5882" width="7.7109375" style="3" customWidth="1"/>
    <col min="5883" max="5884" width="8.28515625" style="3" customWidth="1"/>
    <col min="5885" max="5885" width="10.7109375" style="3" customWidth="1"/>
    <col min="5886" max="5886" width="10.42578125" style="3" customWidth="1"/>
    <col min="5887" max="5887" width="10.140625" style="3" customWidth="1"/>
    <col min="5888" max="5888" width="10.42578125" style="3" customWidth="1"/>
    <col min="5889" max="5890" width="10.5703125" style="3" customWidth="1"/>
    <col min="5891" max="5891" width="12.7109375" style="3" customWidth="1"/>
    <col min="5892" max="6133" width="11.42578125" style="3"/>
    <col min="6134" max="6134" width="30" style="3" customWidth="1"/>
    <col min="6135" max="6135" width="8.7109375" style="3" customWidth="1"/>
    <col min="6136" max="6136" width="7.7109375" style="3" customWidth="1"/>
    <col min="6137" max="6137" width="8" style="3" customWidth="1"/>
    <col min="6138" max="6138" width="7.7109375" style="3" customWidth="1"/>
    <col min="6139" max="6140" width="8.28515625" style="3" customWidth="1"/>
    <col min="6141" max="6141" width="10.7109375" style="3" customWidth="1"/>
    <col min="6142" max="6142" width="10.42578125" style="3" customWidth="1"/>
    <col min="6143" max="6143" width="10.140625" style="3" customWidth="1"/>
    <col min="6144" max="6144" width="10.42578125" style="3" customWidth="1"/>
    <col min="6145" max="6146" width="10.5703125" style="3" customWidth="1"/>
    <col min="6147" max="6147" width="12.7109375" style="3" customWidth="1"/>
    <col min="6148" max="6389" width="11.42578125" style="3"/>
    <col min="6390" max="6390" width="30" style="3" customWidth="1"/>
    <col min="6391" max="6391" width="8.7109375" style="3" customWidth="1"/>
    <col min="6392" max="6392" width="7.7109375" style="3" customWidth="1"/>
    <col min="6393" max="6393" width="8" style="3" customWidth="1"/>
    <col min="6394" max="6394" width="7.7109375" style="3" customWidth="1"/>
    <col min="6395" max="6396" width="8.28515625" style="3" customWidth="1"/>
    <col min="6397" max="6397" width="10.7109375" style="3" customWidth="1"/>
    <col min="6398" max="6398" width="10.42578125" style="3" customWidth="1"/>
    <col min="6399" max="6399" width="10.140625" style="3" customWidth="1"/>
    <col min="6400" max="6400" width="10.42578125" style="3" customWidth="1"/>
    <col min="6401" max="6402" width="10.5703125" style="3" customWidth="1"/>
    <col min="6403" max="6403" width="12.7109375" style="3" customWidth="1"/>
    <col min="6404" max="6645" width="11.42578125" style="3"/>
    <col min="6646" max="6646" width="30" style="3" customWidth="1"/>
    <col min="6647" max="6647" width="8.7109375" style="3" customWidth="1"/>
    <col min="6648" max="6648" width="7.7109375" style="3" customWidth="1"/>
    <col min="6649" max="6649" width="8" style="3" customWidth="1"/>
    <col min="6650" max="6650" width="7.7109375" style="3" customWidth="1"/>
    <col min="6651" max="6652" width="8.28515625" style="3" customWidth="1"/>
    <col min="6653" max="6653" width="10.7109375" style="3" customWidth="1"/>
    <col min="6654" max="6654" width="10.42578125" style="3" customWidth="1"/>
    <col min="6655" max="6655" width="10.140625" style="3" customWidth="1"/>
    <col min="6656" max="6656" width="10.42578125" style="3" customWidth="1"/>
    <col min="6657" max="6658" width="10.5703125" style="3" customWidth="1"/>
    <col min="6659" max="6659" width="12.7109375" style="3" customWidth="1"/>
    <col min="6660" max="6901" width="11.42578125" style="3"/>
    <col min="6902" max="6902" width="30" style="3" customWidth="1"/>
    <col min="6903" max="6903" width="8.7109375" style="3" customWidth="1"/>
    <col min="6904" max="6904" width="7.7109375" style="3" customWidth="1"/>
    <col min="6905" max="6905" width="8" style="3" customWidth="1"/>
    <col min="6906" max="6906" width="7.7109375" style="3" customWidth="1"/>
    <col min="6907" max="6908" width="8.28515625" style="3" customWidth="1"/>
    <col min="6909" max="6909" width="10.7109375" style="3" customWidth="1"/>
    <col min="6910" max="6910" width="10.42578125" style="3" customWidth="1"/>
    <col min="6911" max="6911" width="10.140625" style="3" customWidth="1"/>
    <col min="6912" max="6912" width="10.42578125" style="3" customWidth="1"/>
    <col min="6913" max="6914" width="10.5703125" style="3" customWidth="1"/>
    <col min="6915" max="6915" width="12.7109375" style="3" customWidth="1"/>
    <col min="6916" max="7157" width="11.42578125" style="3"/>
    <col min="7158" max="7158" width="30" style="3" customWidth="1"/>
    <col min="7159" max="7159" width="8.7109375" style="3" customWidth="1"/>
    <col min="7160" max="7160" width="7.7109375" style="3" customWidth="1"/>
    <col min="7161" max="7161" width="8" style="3" customWidth="1"/>
    <col min="7162" max="7162" width="7.7109375" style="3" customWidth="1"/>
    <col min="7163" max="7164" width="8.28515625" style="3" customWidth="1"/>
    <col min="7165" max="7165" width="10.7109375" style="3" customWidth="1"/>
    <col min="7166" max="7166" width="10.42578125" style="3" customWidth="1"/>
    <col min="7167" max="7167" width="10.140625" style="3" customWidth="1"/>
    <col min="7168" max="7168" width="10.42578125" style="3" customWidth="1"/>
    <col min="7169" max="7170" width="10.5703125" style="3" customWidth="1"/>
    <col min="7171" max="7171" width="12.7109375" style="3" customWidth="1"/>
    <col min="7172" max="7413" width="11.42578125" style="3"/>
    <col min="7414" max="7414" width="30" style="3" customWidth="1"/>
    <col min="7415" max="7415" width="8.7109375" style="3" customWidth="1"/>
    <col min="7416" max="7416" width="7.7109375" style="3" customWidth="1"/>
    <col min="7417" max="7417" width="8" style="3" customWidth="1"/>
    <col min="7418" max="7418" width="7.7109375" style="3" customWidth="1"/>
    <col min="7419" max="7420" width="8.28515625" style="3" customWidth="1"/>
    <col min="7421" max="7421" width="10.7109375" style="3" customWidth="1"/>
    <col min="7422" max="7422" width="10.42578125" style="3" customWidth="1"/>
    <col min="7423" max="7423" width="10.140625" style="3" customWidth="1"/>
    <col min="7424" max="7424" width="10.42578125" style="3" customWidth="1"/>
    <col min="7425" max="7426" width="10.5703125" style="3" customWidth="1"/>
    <col min="7427" max="7427" width="12.7109375" style="3" customWidth="1"/>
    <col min="7428" max="7669" width="11.42578125" style="3"/>
    <col min="7670" max="7670" width="30" style="3" customWidth="1"/>
    <col min="7671" max="7671" width="8.7109375" style="3" customWidth="1"/>
    <col min="7672" max="7672" width="7.7109375" style="3" customWidth="1"/>
    <col min="7673" max="7673" width="8" style="3" customWidth="1"/>
    <col min="7674" max="7674" width="7.7109375" style="3" customWidth="1"/>
    <col min="7675" max="7676" width="8.28515625" style="3" customWidth="1"/>
    <col min="7677" max="7677" width="10.7109375" style="3" customWidth="1"/>
    <col min="7678" max="7678" width="10.42578125" style="3" customWidth="1"/>
    <col min="7679" max="7679" width="10.140625" style="3" customWidth="1"/>
    <col min="7680" max="7680" width="10.42578125" style="3" customWidth="1"/>
    <col min="7681" max="7682" width="10.5703125" style="3" customWidth="1"/>
    <col min="7683" max="7683" width="12.7109375" style="3" customWidth="1"/>
    <col min="7684" max="7925" width="11.42578125" style="3"/>
    <col min="7926" max="7926" width="30" style="3" customWidth="1"/>
    <col min="7927" max="7927" width="8.7109375" style="3" customWidth="1"/>
    <col min="7928" max="7928" width="7.7109375" style="3" customWidth="1"/>
    <col min="7929" max="7929" width="8" style="3" customWidth="1"/>
    <col min="7930" max="7930" width="7.7109375" style="3" customWidth="1"/>
    <col min="7931" max="7932" width="8.28515625" style="3" customWidth="1"/>
    <col min="7933" max="7933" width="10.7109375" style="3" customWidth="1"/>
    <col min="7934" max="7934" width="10.42578125" style="3" customWidth="1"/>
    <col min="7935" max="7935" width="10.140625" style="3" customWidth="1"/>
    <col min="7936" max="7936" width="10.42578125" style="3" customWidth="1"/>
    <col min="7937" max="7938" width="10.5703125" style="3" customWidth="1"/>
    <col min="7939" max="7939" width="12.7109375" style="3" customWidth="1"/>
    <col min="7940" max="8181" width="11.42578125" style="3"/>
    <col min="8182" max="8182" width="30" style="3" customWidth="1"/>
    <col min="8183" max="8183" width="8.7109375" style="3" customWidth="1"/>
    <col min="8184" max="8184" width="7.7109375" style="3" customWidth="1"/>
    <col min="8185" max="8185" width="8" style="3" customWidth="1"/>
    <col min="8186" max="8186" width="7.7109375" style="3" customWidth="1"/>
    <col min="8187" max="8188" width="8.28515625" style="3" customWidth="1"/>
    <col min="8189" max="8189" width="10.7109375" style="3" customWidth="1"/>
    <col min="8190" max="8190" width="10.42578125" style="3" customWidth="1"/>
    <col min="8191" max="8191" width="10.140625" style="3" customWidth="1"/>
    <col min="8192" max="8192" width="10.42578125" style="3" customWidth="1"/>
    <col min="8193" max="8194" width="10.5703125" style="3" customWidth="1"/>
    <col min="8195" max="8195" width="12.7109375" style="3" customWidth="1"/>
    <col min="8196" max="8437" width="11.42578125" style="3"/>
    <col min="8438" max="8438" width="30" style="3" customWidth="1"/>
    <col min="8439" max="8439" width="8.7109375" style="3" customWidth="1"/>
    <col min="8440" max="8440" width="7.7109375" style="3" customWidth="1"/>
    <col min="8441" max="8441" width="8" style="3" customWidth="1"/>
    <col min="8442" max="8442" width="7.7109375" style="3" customWidth="1"/>
    <col min="8443" max="8444" width="8.28515625" style="3" customWidth="1"/>
    <col min="8445" max="8445" width="10.7109375" style="3" customWidth="1"/>
    <col min="8446" max="8446" width="10.42578125" style="3" customWidth="1"/>
    <col min="8447" max="8447" width="10.140625" style="3" customWidth="1"/>
    <col min="8448" max="8448" width="10.42578125" style="3" customWidth="1"/>
    <col min="8449" max="8450" width="10.5703125" style="3" customWidth="1"/>
    <col min="8451" max="8451" width="12.7109375" style="3" customWidth="1"/>
    <col min="8452" max="8693" width="11.42578125" style="3"/>
    <col min="8694" max="8694" width="30" style="3" customWidth="1"/>
    <col min="8695" max="8695" width="8.7109375" style="3" customWidth="1"/>
    <col min="8696" max="8696" width="7.7109375" style="3" customWidth="1"/>
    <col min="8697" max="8697" width="8" style="3" customWidth="1"/>
    <col min="8698" max="8698" width="7.7109375" style="3" customWidth="1"/>
    <col min="8699" max="8700" width="8.28515625" style="3" customWidth="1"/>
    <col min="8701" max="8701" width="10.7109375" style="3" customWidth="1"/>
    <col min="8702" max="8702" width="10.42578125" style="3" customWidth="1"/>
    <col min="8703" max="8703" width="10.140625" style="3" customWidth="1"/>
    <col min="8704" max="8704" width="10.42578125" style="3" customWidth="1"/>
    <col min="8705" max="8706" width="10.5703125" style="3" customWidth="1"/>
    <col min="8707" max="8707" width="12.7109375" style="3" customWidth="1"/>
    <col min="8708" max="8949" width="11.42578125" style="3"/>
    <col min="8950" max="8950" width="30" style="3" customWidth="1"/>
    <col min="8951" max="8951" width="8.7109375" style="3" customWidth="1"/>
    <col min="8952" max="8952" width="7.7109375" style="3" customWidth="1"/>
    <col min="8953" max="8953" width="8" style="3" customWidth="1"/>
    <col min="8954" max="8954" width="7.7109375" style="3" customWidth="1"/>
    <col min="8955" max="8956" width="8.28515625" style="3" customWidth="1"/>
    <col min="8957" max="8957" width="10.7109375" style="3" customWidth="1"/>
    <col min="8958" max="8958" width="10.42578125" style="3" customWidth="1"/>
    <col min="8959" max="8959" width="10.140625" style="3" customWidth="1"/>
    <col min="8960" max="8960" width="10.42578125" style="3" customWidth="1"/>
    <col min="8961" max="8962" width="10.5703125" style="3" customWidth="1"/>
    <col min="8963" max="8963" width="12.7109375" style="3" customWidth="1"/>
    <col min="8964" max="9205" width="11.42578125" style="3"/>
    <col min="9206" max="9206" width="30" style="3" customWidth="1"/>
    <col min="9207" max="9207" width="8.7109375" style="3" customWidth="1"/>
    <col min="9208" max="9208" width="7.7109375" style="3" customWidth="1"/>
    <col min="9209" max="9209" width="8" style="3" customWidth="1"/>
    <col min="9210" max="9210" width="7.7109375" style="3" customWidth="1"/>
    <col min="9211" max="9212" width="8.28515625" style="3" customWidth="1"/>
    <col min="9213" max="9213" width="10.7109375" style="3" customWidth="1"/>
    <col min="9214" max="9214" width="10.42578125" style="3" customWidth="1"/>
    <col min="9215" max="9215" width="10.140625" style="3" customWidth="1"/>
    <col min="9216" max="9216" width="10.42578125" style="3" customWidth="1"/>
    <col min="9217" max="9218" width="10.5703125" style="3" customWidth="1"/>
    <col min="9219" max="9219" width="12.7109375" style="3" customWidth="1"/>
    <col min="9220" max="9461" width="11.42578125" style="3"/>
    <col min="9462" max="9462" width="30" style="3" customWidth="1"/>
    <col min="9463" max="9463" width="8.7109375" style="3" customWidth="1"/>
    <col min="9464" max="9464" width="7.7109375" style="3" customWidth="1"/>
    <col min="9465" max="9465" width="8" style="3" customWidth="1"/>
    <col min="9466" max="9466" width="7.7109375" style="3" customWidth="1"/>
    <col min="9467" max="9468" width="8.28515625" style="3" customWidth="1"/>
    <col min="9469" max="9469" width="10.7109375" style="3" customWidth="1"/>
    <col min="9470" max="9470" width="10.42578125" style="3" customWidth="1"/>
    <col min="9471" max="9471" width="10.140625" style="3" customWidth="1"/>
    <col min="9472" max="9472" width="10.42578125" style="3" customWidth="1"/>
    <col min="9473" max="9474" width="10.5703125" style="3" customWidth="1"/>
    <col min="9475" max="9475" width="12.7109375" style="3" customWidth="1"/>
    <col min="9476" max="9717" width="11.42578125" style="3"/>
    <col min="9718" max="9718" width="30" style="3" customWidth="1"/>
    <col min="9719" max="9719" width="8.7109375" style="3" customWidth="1"/>
    <col min="9720" max="9720" width="7.7109375" style="3" customWidth="1"/>
    <col min="9721" max="9721" width="8" style="3" customWidth="1"/>
    <col min="9722" max="9722" width="7.7109375" style="3" customWidth="1"/>
    <col min="9723" max="9724" width="8.28515625" style="3" customWidth="1"/>
    <col min="9725" max="9725" width="10.7109375" style="3" customWidth="1"/>
    <col min="9726" max="9726" width="10.42578125" style="3" customWidth="1"/>
    <col min="9727" max="9727" width="10.140625" style="3" customWidth="1"/>
    <col min="9728" max="9728" width="10.42578125" style="3" customWidth="1"/>
    <col min="9729" max="9730" width="10.5703125" style="3" customWidth="1"/>
    <col min="9731" max="9731" width="12.7109375" style="3" customWidth="1"/>
    <col min="9732" max="9973" width="11.42578125" style="3"/>
    <col min="9974" max="9974" width="30" style="3" customWidth="1"/>
    <col min="9975" max="9975" width="8.7109375" style="3" customWidth="1"/>
    <col min="9976" max="9976" width="7.7109375" style="3" customWidth="1"/>
    <col min="9977" max="9977" width="8" style="3" customWidth="1"/>
    <col min="9978" max="9978" width="7.7109375" style="3" customWidth="1"/>
    <col min="9979" max="9980" width="8.28515625" style="3" customWidth="1"/>
    <col min="9981" max="9981" width="10.7109375" style="3" customWidth="1"/>
    <col min="9982" max="9982" width="10.42578125" style="3" customWidth="1"/>
    <col min="9983" max="9983" width="10.140625" style="3" customWidth="1"/>
    <col min="9984" max="9984" width="10.42578125" style="3" customWidth="1"/>
    <col min="9985" max="9986" width="10.5703125" style="3" customWidth="1"/>
    <col min="9987" max="9987" width="12.7109375" style="3" customWidth="1"/>
    <col min="9988" max="10229" width="11.42578125" style="3"/>
    <col min="10230" max="10230" width="30" style="3" customWidth="1"/>
    <col min="10231" max="10231" width="8.7109375" style="3" customWidth="1"/>
    <col min="10232" max="10232" width="7.7109375" style="3" customWidth="1"/>
    <col min="10233" max="10233" width="8" style="3" customWidth="1"/>
    <col min="10234" max="10234" width="7.7109375" style="3" customWidth="1"/>
    <col min="10235" max="10236" width="8.28515625" style="3" customWidth="1"/>
    <col min="10237" max="10237" width="10.7109375" style="3" customWidth="1"/>
    <col min="10238" max="10238" width="10.42578125" style="3" customWidth="1"/>
    <col min="10239" max="10239" width="10.140625" style="3" customWidth="1"/>
    <col min="10240" max="10240" width="10.42578125" style="3" customWidth="1"/>
    <col min="10241" max="10242" width="10.5703125" style="3" customWidth="1"/>
    <col min="10243" max="10243" width="12.7109375" style="3" customWidth="1"/>
    <col min="10244" max="10485" width="11.42578125" style="3"/>
    <col min="10486" max="10486" width="30" style="3" customWidth="1"/>
    <col min="10487" max="10487" width="8.7109375" style="3" customWidth="1"/>
    <col min="10488" max="10488" width="7.7109375" style="3" customWidth="1"/>
    <col min="10489" max="10489" width="8" style="3" customWidth="1"/>
    <col min="10490" max="10490" width="7.7109375" style="3" customWidth="1"/>
    <col min="10491" max="10492" width="8.28515625" style="3" customWidth="1"/>
    <col min="10493" max="10493" width="10.7109375" style="3" customWidth="1"/>
    <col min="10494" max="10494" width="10.42578125" style="3" customWidth="1"/>
    <col min="10495" max="10495" width="10.140625" style="3" customWidth="1"/>
    <col min="10496" max="10496" width="10.42578125" style="3" customWidth="1"/>
    <col min="10497" max="10498" width="10.5703125" style="3" customWidth="1"/>
    <col min="10499" max="10499" width="12.7109375" style="3" customWidth="1"/>
    <col min="10500" max="10741" width="11.42578125" style="3"/>
    <col min="10742" max="10742" width="30" style="3" customWidth="1"/>
    <col min="10743" max="10743" width="8.7109375" style="3" customWidth="1"/>
    <col min="10744" max="10744" width="7.7109375" style="3" customWidth="1"/>
    <col min="10745" max="10745" width="8" style="3" customWidth="1"/>
    <col min="10746" max="10746" width="7.7109375" style="3" customWidth="1"/>
    <col min="10747" max="10748" width="8.28515625" style="3" customWidth="1"/>
    <col min="10749" max="10749" width="10.7109375" style="3" customWidth="1"/>
    <col min="10750" max="10750" width="10.42578125" style="3" customWidth="1"/>
    <col min="10751" max="10751" width="10.140625" style="3" customWidth="1"/>
    <col min="10752" max="10752" width="10.42578125" style="3" customWidth="1"/>
    <col min="10753" max="10754" width="10.5703125" style="3" customWidth="1"/>
    <col min="10755" max="10755" width="12.7109375" style="3" customWidth="1"/>
    <col min="10756" max="10997" width="11.42578125" style="3"/>
    <col min="10998" max="10998" width="30" style="3" customWidth="1"/>
    <col min="10999" max="10999" width="8.7109375" style="3" customWidth="1"/>
    <col min="11000" max="11000" width="7.7109375" style="3" customWidth="1"/>
    <col min="11001" max="11001" width="8" style="3" customWidth="1"/>
    <col min="11002" max="11002" width="7.7109375" style="3" customWidth="1"/>
    <col min="11003" max="11004" width="8.28515625" style="3" customWidth="1"/>
    <col min="11005" max="11005" width="10.7109375" style="3" customWidth="1"/>
    <col min="11006" max="11006" width="10.42578125" style="3" customWidth="1"/>
    <col min="11007" max="11007" width="10.140625" style="3" customWidth="1"/>
    <col min="11008" max="11008" width="10.42578125" style="3" customWidth="1"/>
    <col min="11009" max="11010" width="10.5703125" style="3" customWidth="1"/>
    <col min="11011" max="11011" width="12.7109375" style="3" customWidth="1"/>
    <col min="11012" max="11253" width="11.42578125" style="3"/>
    <col min="11254" max="11254" width="30" style="3" customWidth="1"/>
    <col min="11255" max="11255" width="8.7109375" style="3" customWidth="1"/>
    <col min="11256" max="11256" width="7.7109375" style="3" customWidth="1"/>
    <col min="11257" max="11257" width="8" style="3" customWidth="1"/>
    <col min="11258" max="11258" width="7.7109375" style="3" customWidth="1"/>
    <col min="11259" max="11260" width="8.28515625" style="3" customWidth="1"/>
    <col min="11261" max="11261" width="10.7109375" style="3" customWidth="1"/>
    <col min="11262" max="11262" width="10.42578125" style="3" customWidth="1"/>
    <col min="11263" max="11263" width="10.140625" style="3" customWidth="1"/>
    <col min="11264" max="11264" width="10.42578125" style="3" customWidth="1"/>
    <col min="11265" max="11266" width="10.5703125" style="3" customWidth="1"/>
    <col min="11267" max="11267" width="12.7109375" style="3" customWidth="1"/>
    <col min="11268" max="11509" width="11.42578125" style="3"/>
    <col min="11510" max="11510" width="30" style="3" customWidth="1"/>
    <col min="11511" max="11511" width="8.7109375" style="3" customWidth="1"/>
    <col min="11512" max="11512" width="7.7109375" style="3" customWidth="1"/>
    <col min="11513" max="11513" width="8" style="3" customWidth="1"/>
    <col min="11514" max="11514" width="7.7109375" style="3" customWidth="1"/>
    <col min="11515" max="11516" width="8.28515625" style="3" customWidth="1"/>
    <col min="11517" max="11517" width="10.7109375" style="3" customWidth="1"/>
    <col min="11518" max="11518" width="10.42578125" style="3" customWidth="1"/>
    <col min="11519" max="11519" width="10.140625" style="3" customWidth="1"/>
    <col min="11520" max="11520" width="10.42578125" style="3" customWidth="1"/>
    <col min="11521" max="11522" width="10.5703125" style="3" customWidth="1"/>
    <col min="11523" max="11523" width="12.7109375" style="3" customWidth="1"/>
    <col min="11524" max="11765" width="11.42578125" style="3"/>
    <col min="11766" max="11766" width="30" style="3" customWidth="1"/>
    <col min="11767" max="11767" width="8.7109375" style="3" customWidth="1"/>
    <col min="11768" max="11768" width="7.7109375" style="3" customWidth="1"/>
    <col min="11769" max="11769" width="8" style="3" customWidth="1"/>
    <col min="11770" max="11770" width="7.7109375" style="3" customWidth="1"/>
    <col min="11771" max="11772" width="8.28515625" style="3" customWidth="1"/>
    <col min="11773" max="11773" width="10.7109375" style="3" customWidth="1"/>
    <col min="11774" max="11774" width="10.42578125" style="3" customWidth="1"/>
    <col min="11775" max="11775" width="10.140625" style="3" customWidth="1"/>
    <col min="11776" max="11776" width="10.42578125" style="3" customWidth="1"/>
    <col min="11777" max="11778" width="10.5703125" style="3" customWidth="1"/>
    <col min="11779" max="11779" width="12.7109375" style="3" customWidth="1"/>
    <col min="11780" max="12021" width="11.42578125" style="3"/>
    <col min="12022" max="12022" width="30" style="3" customWidth="1"/>
    <col min="12023" max="12023" width="8.7109375" style="3" customWidth="1"/>
    <col min="12024" max="12024" width="7.7109375" style="3" customWidth="1"/>
    <col min="12025" max="12025" width="8" style="3" customWidth="1"/>
    <col min="12026" max="12026" width="7.7109375" style="3" customWidth="1"/>
    <col min="12027" max="12028" width="8.28515625" style="3" customWidth="1"/>
    <col min="12029" max="12029" width="10.7109375" style="3" customWidth="1"/>
    <col min="12030" max="12030" width="10.42578125" style="3" customWidth="1"/>
    <col min="12031" max="12031" width="10.140625" style="3" customWidth="1"/>
    <col min="12032" max="12032" width="10.42578125" style="3" customWidth="1"/>
    <col min="12033" max="12034" width="10.5703125" style="3" customWidth="1"/>
    <col min="12035" max="12035" width="12.7109375" style="3" customWidth="1"/>
    <col min="12036" max="12277" width="11.42578125" style="3"/>
    <col min="12278" max="12278" width="30" style="3" customWidth="1"/>
    <col min="12279" max="12279" width="8.7109375" style="3" customWidth="1"/>
    <col min="12280" max="12280" width="7.7109375" style="3" customWidth="1"/>
    <col min="12281" max="12281" width="8" style="3" customWidth="1"/>
    <col min="12282" max="12282" width="7.7109375" style="3" customWidth="1"/>
    <col min="12283" max="12284" width="8.28515625" style="3" customWidth="1"/>
    <col min="12285" max="12285" width="10.7109375" style="3" customWidth="1"/>
    <col min="12286" max="12286" width="10.42578125" style="3" customWidth="1"/>
    <col min="12287" max="12287" width="10.140625" style="3" customWidth="1"/>
    <col min="12288" max="12288" width="10.42578125" style="3" customWidth="1"/>
    <col min="12289" max="12290" width="10.5703125" style="3" customWidth="1"/>
    <col min="12291" max="12291" width="12.7109375" style="3" customWidth="1"/>
    <col min="12292" max="12533" width="11.42578125" style="3"/>
    <col min="12534" max="12534" width="30" style="3" customWidth="1"/>
    <col min="12535" max="12535" width="8.7109375" style="3" customWidth="1"/>
    <col min="12536" max="12536" width="7.7109375" style="3" customWidth="1"/>
    <col min="12537" max="12537" width="8" style="3" customWidth="1"/>
    <col min="12538" max="12538" width="7.7109375" style="3" customWidth="1"/>
    <col min="12539" max="12540" width="8.28515625" style="3" customWidth="1"/>
    <col min="12541" max="12541" width="10.7109375" style="3" customWidth="1"/>
    <col min="12542" max="12542" width="10.42578125" style="3" customWidth="1"/>
    <col min="12543" max="12543" width="10.140625" style="3" customWidth="1"/>
    <col min="12544" max="12544" width="10.42578125" style="3" customWidth="1"/>
    <col min="12545" max="12546" width="10.5703125" style="3" customWidth="1"/>
    <col min="12547" max="12547" width="12.7109375" style="3" customWidth="1"/>
    <col min="12548" max="12789" width="11.42578125" style="3"/>
    <col min="12790" max="12790" width="30" style="3" customWidth="1"/>
    <col min="12791" max="12791" width="8.7109375" style="3" customWidth="1"/>
    <col min="12792" max="12792" width="7.7109375" style="3" customWidth="1"/>
    <col min="12793" max="12793" width="8" style="3" customWidth="1"/>
    <col min="12794" max="12794" width="7.7109375" style="3" customWidth="1"/>
    <col min="12795" max="12796" width="8.28515625" style="3" customWidth="1"/>
    <col min="12797" max="12797" width="10.7109375" style="3" customWidth="1"/>
    <col min="12798" max="12798" width="10.42578125" style="3" customWidth="1"/>
    <col min="12799" max="12799" width="10.140625" style="3" customWidth="1"/>
    <col min="12800" max="12800" width="10.42578125" style="3" customWidth="1"/>
    <col min="12801" max="12802" width="10.5703125" style="3" customWidth="1"/>
    <col min="12803" max="12803" width="12.7109375" style="3" customWidth="1"/>
    <col min="12804" max="13045" width="11.42578125" style="3"/>
    <col min="13046" max="13046" width="30" style="3" customWidth="1"/>
    <col min="13047" max="13047" width="8.7109375" style="3" customWidth="1"/>
    <col min="13048" max="13048" width="7.7109375" style="3" customWidth="1"/>
    <col min="13049" max="13049" width="8" style="3" customWidth="1"/>
    <col min="13050" max="13050" width="7.7109375" style="3" customWidth="1"/>
    <col min="13051" max="13052" width="8.28515625" style="3" customWidth="1"/>
    <col min="13053" max="13053" width="10.7109375" style="3" customWidth="1"/>
    <col min="13054" max="13054" width="10.42578125" style="3" customWidth="1"/>
    <col min="13055" max="13055" width="10.140625" style="3" customWidth="1"/>
    <col min="13056" max="13056" width="10.42578125" style="3" customWidth="1"/>
    <col min="13057" max="13058" width="10.5703125" style="3" customWidth="1"/>
    <col min="13059" max="13059" width="12.7109375" style="3" customWidth="1"/>
    <col min="13060" max="13301" width="11.42578125" style="3"/>
    <col min="13302" max="13302" width="30" style="3" customWidth="1"/>
    <col min="13303" max="13303" width="8.7109375" style="3" customWidth="1"/>
    <col min="13304" max="13304" width="7.7109375" style="3" customWidth="1"/>
    <col min="13305" max="13305" width="8" style="3" customWidth="1"/>
    <col min="13306" max="13306" width="7.7109375" style="3" customWidth="1"/>
    <col min="13307" max="13308" width="8.28515625" style="3" customWidth="1"/>
    <col min="13309" max="13309" width="10.7109375" style="3" customWidth="1"/>
    <col min="13310" max="13310" width="10.42578125" style="3" customWidth="1"/>
    <col min="13311" max="13311" width="10.140625" style="3" customWidth="1"/>
    <col min="13312" max="13312" width="10.42578125" style="3" customWidth="1"/>
    <col min="13313" max="13314" width="10.5703125" style="3" customWidth="1"/>
    <col min="13315" max="13315" width="12.7109375" style="3" customWidth="1"/>
    <col min="13316" max="13557" width="11.42578125" style="3"/>
    <col min="13558" max="13558" width="30" style="3" customWidth="1"/>
    <col min="13559" max="13559" width="8.7109375" style="3" customWidth="1"/>
    <col min="13560" max="13560" width="7.7109375" style="3" customWidth="1"/>
    <col min="13561" max="13561" width="8" style="3" customWidth="1"/>
    <col min="13562" max="13562" width="7.7109375" style="3" customWidth="1"/>
    <col min="13563" max="13564" width="8.28515625" style="3" customWidth="1"/>
    <col min="13565" max="13565" width="10.7109375" style="3" customWidth="1"/>
    <col min="13566" max="13566" width="10.42578125" style="3" customWidth="1"/>
    <col min="13567" max="13567" width="10.140625" style="3" customWidth="1"/>
    <col min="13568" max="13568" width="10.42578125" style="3" customWidth="1"/>
    <col min="13569" max="13570" width="10.5703125" style="3" customWidth="1"/>
    <col min="13571" max="13571" width="12.7109375" style="3" customWidth="1"/>
    <col min="13572" max="13813" width="11.42578125" style="3"/>
    <col min="13814" max="13814" width="30" style="3" customWidth="1"/>
    <col min="13815" max="13815" width="8.7109375" style="3" customWidth="1"/>
    <col min="13816" max="13816" width="7.7109375" style="3" customWidth="1"/>
    <col min="13817" max="13817" width="8" style="3" customWidth="1"/>
    <col min="13818" max="13818" width="7.7109375" style="3" customWidth="1"/>
    <col min="13819" max="13820" width="8.28515625" style="3" customWidth="1"/>
    <col min="13821" max="13821" width="10.7109375" style="3" customWidth="1"/>
    <col min="13822" max="13822" width="10.42578125" style="3" customWidth="1"/>
    <col min="13823" max="13823" width="10.140625" style="3" customWidth="1"/>
    <col min="13824" max="13824" width="10.42578125" style="3" customWidth="1"/>
    <col min="13825" max="13826" width="10.5703125" style="3" customWidth="1"/>
    <col min="13827" max="13827" width="12.7109375" style="3" customWidth="1"/>
    <col min="13828" max="14069" width="11.42578125" style="3"/>
    <col min="14070" max="14070" width="30" style="3" customWidth="1"/>
    <col min="14071" max="14071" width="8.7109375" style="3" customWidth="1"/>
    <col min="14072" max="14072" width="7.7109375" style="3" customWidth="1"/>
    <col min="14073" max="14073" width="8" style="3" customWidth="1"/>
    <col min="14074" max="14074" width="7.7109375" style="3" customWidth="1"/>
    <col min="14075" max="14076" width="8.28515625" style="3" customWidth="1"/>
    <col min="14077" max="14077" width="10.7109375" style="3" customWidth="1"/>
    <col min="14078" max="14078" width="10.42578125" style="3" customWidth="1"/>
    <col min="14079" max="14079" width="10.140625" style="3" customWidth="1"/>
    <col min="14080" max="14080" width="10.42578125" style="3" customWidth="1"/>
    <col min="14081" max="14082" width="10.5703125" style="3" customWidth="1"/>
    <col min="14083" max="14083" width="12.7109375" style="3" customWidth="1"/>
    <col min="14084" max="14325" width="11.42578125" style="3"/>
    <col min="14326" max="14326" width="30" style="3" customWidth="1"/>
    <col min="14327" max="14327" width="8.7109375" style="3" customWidth="1"/>
    <col min="14328" max="14328" width="7.7109375" style="3" customWidth="1"/>
    <col min="14329" max="14329" width="8" style="3" customWidth="1"/>
    <col min="14330" max="14330" width="7.7109375" style="3" customWidth="1"/>
    <col min="14331" max="14332" width="8.28515625" style="3" customWidth="1"/>
    <col min="14333" max="14333" width="10.7109375" style="3" customWidth="1"/>
    <col min="14334" max="14334" width="10.42578125" style="3" customWidth="1"/>
    <col min="14335" max="14335" width="10.140625" style="3" customWidth="1"/>
    <col min="14336" max="14336" width="10.42578125" style="3" customWidth="1"/>
    <col min="14337" max="14338" width="10.5703125" style="3" customWidth="1"/>
    <col min="14339" max="14339" width="12.7109375" style="3" customWidth="1"/>
    <col min="14340" max="14581" width="11.42578125" style="3"/>
    <col min="14582" max="14582" width="30" style="3" customWidth="1"/>
    <col min="14583" max="14583" width="8.7109375" style="3" customWidth="1"/>
    <col min="14584" max="14584" width="7.7109375" style="3" customWidth="1"/>
    <col min="14585" max="14585" width="8" style="3" customWidth="1"/>
    <col min="14586" max="14586" width="7.7109375" style="3" customWidth="1"/>
    <col min="14587" max="14588" width="8.28515625" style="3" customWidth="1"/>
    <col min="14589" max="14589" width="10.7109375" style="3" customWidth="1"/>
    <col min="14590" max="14590" width="10.42578125" style="3" customWidth="1"/>
    <col min="14591" max="14591" width="10.140625" style="3" customWidth="1"/>
    <col min="14592" max="14592" width="10.42578125" style="3" customWidth="1"/>
    <col min="14593" max="14594" width="10.5703125" style="3" customWidth="1"/>
    <col min="14595" max="14595" width="12.7109375" style="3" customWidth="1"/>
    <col min="14596" max="14837" width="11.42578125" style="3"/>
    <col min="14838" max="14838" width="30" style="3" customWidth="1"/>
    <col min="14839" max="14839" width="8.7109375" style="3" customWidth="1"/>
    <col min="14840" max="14840" width="7.7109375" style="3" customWidth="1"/>
    <col min="14841" max="14841" width="8" style="3" customWidth="1"/>
    <col min="14842" max="14842" width="7.7109375" style="3" customWidth="1"/>
    <col min="14843" max="14844" width="8.28515625" style="3" customWidth="1"/>
    <col min="14845" max="14845" width="10.7109375" style="3" customWidth="1"/>
    <col min="14846" max="14846" width="10.42578125" style="3" customWidth="1"/>
    <col min="14847" max="14847" width="10.140625" style="3" customWidth="1"/>
    <col min="14848" max="14848" width="10.42578125" style="3" customWidth="1"/>
    <col min="14849" max="14850" width="10.5703125" style="3" customWidth="1"/>
    <col min="14851" max="14851" width="12.7109375" style="3" customWidth="1"/>
    <col min="14852" max="15093" width="11.42578125" style="3"/>
    <col min="15094" max="15094" width="30" style="3" customWidth="1"/>
    <col min="15095" max="15095" width="8.7109375" style="3" customWidth="1"/>
    <col min="15096" max="15096" width="7.7109375" style="3" customWidth="1"/>
    <col min="15097" max="15097" width="8" style="3" customWidth="1"/>
    <col min="15098" max="15098" width="7.7109375" style="3" customWidth="1"/>
    <col min="15099" max="15100" width="8.28515625" style="3" customWidth="1"/>
    <col min="15101" max="15101" width="10.7109375" style="3" customWidth="1"/>
    <col min="15102" max="15102" width="10.42578125" style="3" customWidth="1"/>
    <col min="15103" max="15103" width="10.140625" style="3" customWidth="1"/>
    <col min="15104" max="15104" width="10.42578125" style="3" customWidth="1"/>
    <col min="15105" max="15106" width="10.5703125" style="3" customWidth="1"/>
    <col min="15107" max="15107" width="12.7109375" style="3" customWidth="1"/>
    <col min="15108" max="15349" width="11.42578125" style="3"/>
    <col min="15350" max="15350" width="30" style="3" customWidth="1"/>
    <col min="15351" max="15351" width="8.7109375" style="3" customWidth="1"/>
    <col min="15352" max="15352" width="7.7109375" style="3" customWidth="1"/>
    <col min="15353" max="15353" width="8" style="3" customWidth="1"/>
    <col min="15354" max="15354" width="7.7109375" style="3" customWidth="1"/>
    <col min="15355" max="15356" width="8.28515625" style="3" customWidth="1"/>
    <col min="15357" max="15357" width="10.7109375" style="3" customWidth="1"/>
    <col min="15358" max="15358" width="10.42578125" style="3" customWidth="1"/>
    <col min="15359" max="15359" width="10.140625" style="3" customWidth="1"/>
    <col min="15360" max="15360" width="10.42578125" style="3" customWidth="1"/>
    <col min="15361" max="15362" width="10.5703125" style="3" customWidth="1"/>
    <col min="15363" max="15363" width="12.7109375" style="3" customWidth="1"/>
    <col min="15364" max="15605" width="11.42578125" style="3"/>
    <col min="15606" max="15606" width="30" style="3" customWidth="1"/>
    <col min="15607" max="15607" width="8.7109375" style="3" customWidth="1"/>
    <col min="15608" max="15608" width="7.7109375" style="3" customWidth="1"/>
    <col min="15609" max="15609" width="8" style="3" customWidth="1"/>
    <col min="15610" max="15610" width="7.7109375" style="3" customWidth="1"/>
    <col min="15611" max="15612" width="8.28515625" style="3" customWidth="1"/>
    <col min="15613" max="15613" width="10.7109375" style="3" customWidth="1"/>
    <col min="15614" max="15614" width="10.42578125" style="3" customWidth="1"/>
    <col min="15615" max="15615" width="10.140625" style="3" customWidth="1"/>
    <col min="15616" max="15616" width="10.42578125" style="3" customWidth="1"/>
    <col min="15617" max="15618" width="10.5703125" style="3" customWidth="1"/>
    <col min="15619" max="15619" width="12.7109375" style="3" customWidth="1"/>
    <col min="15620" max="15861" width="11.42578125" style="3"/>
    <col min="15862" max="15862" width="30" style="3" customWidth="1"/>
    <col min="15863" max="15863" width="8.7109375" style="3" customWidth="1"/>
    <col min="15864" max="15864" width="7.7109375" style="3" customWidth="1"/>
    <col min="15865" max="15865" width="8" style="3" customWidth="1"/>
    <col min="15866" max="15866" width="7.7109375" style="3" customWidth="1"/>
    <col min="15867" max="15868" width="8.28515625" style="3" customWidth="1"/>
    <col min="15869" max="15869" width="10.7109375" style="3" customWidth="1"/>
    <col min="15870" max="15870" width="10.42578125" style="3" customWidth="1"/>
    <col min="15871" max="15871" width="10.140625" style="3" customWidth="1"/>
    <col min="15872" max="15872" width="10.42578125" style="3" customWidth="1"/>
    <col min="15873" max="15874" width="10.5703125" style="3" customWidth="1"/>
    <col min="15875" max="15875" width="12.7109375" style="3" customWidth="1"/>
    <col min="15876" max="16117" width="11.42578125" style="3"/>
    <col min="16118" max="16118" width="30" style="3" customWidth="1"/>
    <col min="16119" max="16119" width="8.7109375" style="3" customWidth="1"/>
    <col min="16120" max="16120" width="7.7109375" style="3" customWidth="1"/>
    <col min="16121" max="16121" width="8" style="3" customWidth="1"/>
    <col min="16122" max="16122" width="7.7109375" style="3" customWidth="1"/>
    <col min="16123" max="16124" width="8.28515625" style="3" customWidth="1"/>
    <col min="16125" max="16125" width="10.7109375" style="3" customWidth="1"/>
    <col min="16126" max="16126" width="10.42578125" style="3" customWidth="1"/>
    <col min="16127" max="16127" width="10.140625" style="3" customWidth="1"/>
    <col min="16128" max="16128" width="10.42578125" style="3" customWidth="1"/>
    <col min="16129" max="16130" width="10.5703125" style="3" customWidth="1"/>
    <col min="16131" max="16131" width="12.7109375" style="3" customWidth="1"/>
    <col min="16132" max="16384" width="11.42578125" style="3"/>
  </cols>
  <sheetData>
    <row r="2" spans="2:11" ht="21.75" customHeight="1"/>
    <row r="3" spans="2:11" ht="38.25" customHeight="1"/>
    <row r="4" spans="2:11" ht="43.5" customHeight="1">
      <c r="B4" s="370" t="s">
        <v>152</v>
      </c>
      <c r="C4" s="370"/>
      <c r="D4" s="370"/>
      <c r="E4" s="370"/>
      <c r="F4" s="370"/>
      <c r="G4" s="370"/>
      <c r="H4" s="370"/>
      <c r="I4" s="370"/>
      <c r="J4" s="370"/>
      <c r="K4" s="370"/>
    </row>
    <row r="5" spans="2:11">
      <c r="B5" s="370"/>
      <c r="C5" s="370"/>
      <c r="D5" s="370"/>
      <c r="E5" s="370"/>
      <c r="F5" s="370"/>
      <c r="G5" s="370"/>
      <c r="H5" s="370"/>
      <c r="I5" s="370"/>
      <c r="J5" s="370"/>
      <c r="K5" s="370"/>
    </row>
    <row r="10" spans="2:11">
      <c r="B10" s="5"/>
      <c r="C10" s="5"/>
    </row>
    <row r="11" spans="2:11" ht="36" customHeight="1">
      <c r="B11" s="15" t="s">
        <v>0</v>
      </c>
      <c r="C11" s="107" t="s">
        <v>29</v>
      </c>
      <c r="E11" s="169">
        <v>100</v>
      </c>
    </row>
    <row r="12" spans="2:11" ht="36" customHeight="1">
      <c r="B12" s="163" t="s">
        <v>139</v>
      </c>
      <c r="C12" s="164">
        <v>384</v>
      </c>
    </row>
    <row r="13" spans="2:11" ht="30.95" customHeight="1">
      <c r="B13" s="165" t="s">
        <v>173</v>
      </c>
      <c r="C13" s="297">
        <v>406</v>
      </c>
    </row>
    <row r="14" spans="2:11" ht="12.75" customHeight="1" thickBot="1">
      <c r="B14" s="166"/>
      <c r="C14" s="164"/>
      <c r="D14" s="7"/>
    </row>
    <row r="15" spans="2:11" ht="60" customHeight="1" thickTop="1">
      <c r="B15" s="167" t="s">
        <v>20</v>
      </c>
      <c r="C15" s="168">
        <f>(C12*E11/C13)-100</f>
        <v>-5.4187192118226619</v>
      </c>
    </row>
    <row r="20" spans="2:3" ht="15.75" thickBot="1"/>
    <row r="21" spans="2:3">
      <c r="B21" s="82" t="s">
        <v>115</v>
      </c>
      <c r="C21" s="86">
        <v>206</v>
      </c>
    </row>
    <row r="22" spans="2:3">
      <c r="B22" s="83" t="s">
        <v>126</v>
      </c>
      <c r="C22" s="87">
        <v>200</v>
      </c>
    </row>
    <row r="23" spans="2:3">
      <c r="B23" s="83" t="s">
        <v>116</v>
      </c>
      <c r="C23" s="87"/>
    </row>
    <row r="24" spans="2:3" ht="15.75" thickBot="1">
      <c r="B24" s="84" t="s">
        <v>124</v>
      </c>
      <c r="C24" s="88"/>
    </row>
    <row r="25" spans="2:3">
      <c r="C25" s="9">
        <f>SUM(C21:C24)</f>
        <v>406</v>
      </c>
    </row>
    <row r="37" spans="1:11" ht="24" customHeight="1"/>
    <row r="38" spans="1:11">
      <c r="C38" s="380"/>
      <c r="D38" s="380"/>
      <c r="E38" s="380"/>
      <c r="F38" s="380"/>
      <c r="G38" s="380"/>
      <c r="H38" s="380"/>
      <c r="I38" s="380"/>
      <c r="J38" s="380"/>
      <c r="K38" s="380"/>
    </row>
    <row r="39" spans="1:11" ht="15" customHeight="1">
      <c r="A39" s="342" t="s">
        <v>165</v>
      </c>
      <c r="B39" s="342"/>
      <c r="C39" s="380"/>
      <c r="D39" s="380"/>
      <c r="E39" s="380"/>
      <c r="F39" s="380"/>
      <c r="G39" s="380"/>
      <c r="H39" s="380"/>
      <c r="I39" s="380"/>
      <c r="J39" s="380"/>
      <c r="K39" s="380"/>
    </row>
    <row r="40" spans="1:11" ht="15" customHeight="1">
      <c r="A40" s="342"/>
      <c r="B40" s="342"/>
      <c r="C40" s="380"/>
      <c r="D40" s="380"/>
      <c r="E40" s="380"/>
      <c r="F40" s="380"/>
      <c r="G40" s="380"/>
      <c r="H40" s="380"/>
      <c r="I40" s="380"/>
      <c r="J40" s="380"/>
      <c r="K40" s="380"/>
    </row>
    <row r="41" spans="1:11" ht="15" customHeight="1">
      <c r="A41" s="342"/>
      <c r="B41" s="342"/>
      <c r="C41" s="380"/>
      <c r="D41" s="380"/>
      <c r="E41" s="380"/>
      <c r="F41" s="380"/>
      <c r="G41" s="380"/>
      <c r="H41" s="380"/>
      <c r="I41" s="380"/>
      <c r="J41" s="380"/>
      <c r="K41" s="380"/>
    </row>
    <row r="42" spans="1:11" ht="15" customHeight="1">
      <c r="A42" s="342"/>
      <c r="B42" s="342"/>
      <c r="C42" s="342"/>
      <c r="D42" s="342"/>
      <c r="E42" s="342"/>
      <c r="F42" s="342"/>
      <c r="G42" s="342"/>
      <c r="H42" s="342"/>
    </row>
    <row r="43" spans="1:11" ht="15" customHeight="1">
      <c r="A43" s="342"/>
      <c r="B43" s="342"/>
      <c r="C43" s="342"/>
      <c r="D43" s="342"/>
      <c r="E43" s="342"/>
      <c r="F43" s="342"/>
      <c r="G43" s="342"/>
      <c r="H43" s="342"/>
    </row>
    <row r="45" spans="1:11" ht="15" customHeight="1">
      <c r="C45" s="254"/>
      <c r="D45" s="254"/>
      <c r="E45" s="254"/>
      <c r="F45" s="254"/>
      <c r="G45" s="254"/>
      <c r="H45" s="254"/>
      <c r="I45" s="254"/>
      <c r="J45" s="254"/>
      <c r="K45" s="254"/>
    </row>
    <row r="46" spans="1:11" ht="15" customHeight="1">
      <c r="C46" s="254"/>
      <c r="D46" s="254"/>
      <c r="E46" s="254"/>
      <c r="F46" s="254"/>
      <c r="G46" s="254"/>
      <c r="H46" s="254"/>
      <c r="I46" s="254"/>
      <c r="J46" s="254"/>
      <c r="K46" s="254"/>
    </row>
    <row r="47" spans="1:11" ht="15" customHeight="1">
      <c r="C47" s="254"/>
      <c r="D47" s="254"/>
      <c r="E47" s="254"/>
      <c r="F47" s="254"/>
      <c r="G47" s="254"/>
      <c r="H47" s="254"/>
      <c r="I47" s="254"/>
      <c r="J47" s="254"/>
      <c r="K47" s="254"/>
    </row>
    <row r="48" spans="1:11" ht="18">
      <c r="B48" s="375" t="s">
        <v>163</v>
      </c>
      <c r="C48" s="375"/>
      <c r="F48" s="375" t="s">
        <v>147</v>
      </c>
      <c r="G48" s="375"/>
      <c r="H48" s="375"/>
    </row>
    <row r="49" spans="2:11" ht="15.75" thickBot="1"/>
    <row r="50" spans="2:11" ht="18">
      <c r="B50" s="208" t="s">
        <v>133</v>
      </c>
      <c r="C50" s="209">
        <v>325</v>
      </c>
      <c r="F50" s="371" t="s">
        <v>145</v>
      </c>
      <c r="G50" s="372"/>
      <c r="H50" s="209">
        <v>13</v>
      </c>
    </row>
    <row r="51" spans="2:11" ht="18">
      <c r="B51" s="210"/>
      <c r="C51" s="211"/>
      <c r="F51" s="378"/>
      <c r="G51" s="379"/>
      <c r="H51" s="211"/>
    </row>
    <row r="52" spans="2:11" ht="18">
      <c r="B52" s="210" t="s">
        <v>134</v>
      </c>
      <c r="C52" s="211">
        <v>237</v>
      </c>
      <c r="F52" s="373" t="s">
        <v>146</v>
      </c>
      <c r="G52" s="374"/>
      <c r="H52" s="211">
        <v>8</v>
      </c>
    </row>
    <row r="53" spans="2:11" ht="18">
      <c r="B53" s="210"/>
      <c r="C53" s="211"/>
      <c r="F53" s="378"/>
      <c r="G53" s="379"/>
      <c r="H53" s="211"/>
    </row>
    <row r="54" spans="2:11" ht="18.75" thickBot="1">
      <c r="B54" s="212" t="s">
        <v>135</v>
      </c>
      <c r="C54" s="213">
        <v>13</v>
      </c>
      <c r="F54" s="376" t="s">
        <v>5</v>
      </c>
      <c r="G54" s="377"/>
      <c r="H54" s="213">
        <v>21</v>
      </c>
    </row>
    <row r="55" spans="2:11" ht="18">
      <c r="B55" s="206"/>
      <c r="C55" s="206"/>
    </row>
    <row r="56" spans="2:11">
      <c r="B56" s="370" t="s">
        <v>92</v>
      </c>
      <c r="C56" s="370"/>
      <c r="D56" s="370"/>
      <c r="E56" s="370"/>
      <c r="F56" s="370"/>
      <c r="G56" s="370"/>
      <c r="H56" s="370"/>
      <c r="I56" s="370"/>
    </row>
    <row r="57" spans="2:11" ht="15" customHeight="1">
      <c r="B57" s="370"/>
      <c r="C57" s="370"/>
      <c r="D57" s="370"/>
      <c r="E57" s="370"/>
      <c r="F57" s="370"/>
      <c r="G57" s="370"/>
      <c r="H57" s="370"/>
      <c r="I57" s="370"/>
      <c r="J57" s="254"/>
      <c r="K57" s="254"/>
    </row>
    <row r="58" spans="2:11" ht="3.75" customHeight="1">
      <c r="C58" s="254"/>
      <c r="D58" s="254"/>
      <c r="E58" s="254"/>
      <c r="F58" s="254"/>
      <c r="G58" s="254"/>
      <c r="H58" s="254"/>
      <c r="I58" s="254"/>
      <c r="J58" s="254"/>
      <c r="K58" s="254"/>
    </row>
    <row r="59" spans="2:11" ht="18">
      <c r="C59" s="215" t="s">
        <v>162</v>
      </c>
    </row>
    <row r="60" spans="2:11" ht="2.25" customHeight="1"/>
    <row r="61" spans="2:11" ht="18">
      <c r="B61" s="214" t="s">
        <v>92</v>
      </c>
      <c r="C61" s="207">
        <v>52</v>
      </c>
    </row>
    <row r="62" spans="2:11" ht="18">
      <c r="B62" s="214"/>
      <c r="C62" s="207"/>
    </row>
    <row r="63" spans="2:11" ht="36">
      <c r="B63" s="317" t="s">
        <v>136</v>
      </c>
      <c r="C63" s="207">
        <v>0</v>
      </c>
    </row>
    <row r="64" spans="2:11" ht="18">
      <c r="B64" s="214"/>
      <c r="C64" s="207"/>
    </row>
    <row r="65" spans="2:3" ht="18">
      <c r="B65" s="214" t="s">
        <v>137</v>
      </c>
      <c r="C65" s="207">
        <v>30</v>
      </c>
    </row>
    <row r="66" spans="2:3" ht="18">
      <c r="B66" s="214"/>
      <c r="C66" s="207"/>
    </row>
    <row r="67" spans="2:3" ht="18">
      <c r="B67" s="214" t="s">
        <v>138</v>
      </c>
      <c r="C67" s="207">
        <v>4</v>
      </c>
    </row>
    <row r="68" spans="2:3" ht="18">
      <c r="B68" s="214"/>
      <c r="C68" s="207"/>
    </row>
    <row r="69" spans="2:3" ht="18">
      <c r="B69" s="214" t="s">
        <v>133</v>
      </c>
      <c r="C69" s="207">
        <v>18</v>
      </c>
    </row>
    <row r="70" spans="2:3" ht="18">
      <c r="B70" s="214"/>
      <c r="C70" s="207"/>
    </row>
    <row r="71" spans="2:3" ht="18">
      <c r="B71" s="214" t="s">
        <v>134</v>
      </c>
      <c r="C71" s="207">
        <v>25</v>
      </c>
    </row>
    <row r="72" spans="2:3" ht="18">
      <c r="B72" s="214"/>
      <c r="C72" s="207"/>
    </row>
    <row r="73" spans="2:3" ht="18">
      <c r="B73" s="214" t="s">
        <v>135</v>
      </c>
      <c r="C73" s="207">
        <v>9</v>
      </c>
    </row>
    <row r="74" spans="2:3" ht="18">
      <c r="B74" s="214"/>
      <c r="C74" s="207"/>
    </row>
  </sheetData>
  <mergeCells count="10">
    <mergeCell ref="B4:K5"/>
    <mergeCell ref="B56:I57"/>
    <mergeCell ref="F50:G50"/>
    <mergeCell ref="F52:G52"/>
    <mergeCell ref="F48:H48"/>
    <mergeCell ref="F54:G54"/>
    <mergeCell ref="F51:G51"/>
    <mergeCell ref="F53:G53"/>
    <mergeCell ref="B48:C48"/>
    <mergeCell ref="C38:K41"/>
  </mergeCells>
  <printOptions horizontalCentered="1"/>
  <pageMargins left="0.42" right="0" top="0.59" bottom="0" header="0" footer="0"/>
  <pageSetup paperSize="9" scale="75" orientation="landscape" r:id="rId1"/>
  <headerFooter alignWithMargins="0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4</vt:i4>
      </vt:variant>
    </vt:vector>
  </HeadingPairs>
  <TitlesOfParts>
    <vt:vector size="19" baseType="lpstr">
      <vt:lpstr>ACCIDENTES</vt:lpstr>
      <vt:lpstr>CAUSAS DETERM.</vt:lpstr>
      <vt:lpstr>TAXIS</vt:lpstr>
      <vt:lpstr>AUTOBUSES</vt:lpstr>
      <vt:lpstr>ACC X  EDADES</vt:lpstr>
      <vt:lpstr>ACC  X HORAS</vt:lpstr>
      <vt:lpstr>ESTADO DE EBRIEDAD</vt:lpstr>
      <vt:lpstr>DOCUMENTACION</vt:lpstr>
      <vt:lpstr>SERV. GRUAS  </vt:lpstr>
      <vt:lpstr>CRUCEROS MAY  INCIDENCIA</vt:lpstr>
      <vt:lpstr>DETENIDOS</vt:lpstr>
      <vt:lpstr>CONSIG. M.P.</vt:lpstr>
      <vt:lpstr>SALIDAS DIF.  MULTA</vt:lpstr>
      <vt:lpstr>JUZGADOS</vt:lpstr>
      <vt:lpstr>JUZG COLEGIADO</vt:lpstr>
      <vt:lpstr>DOCUMENTACION!Área_de_impresión</vt:lpstr>
      <vt:lpstr>'ESTADO DE EBRIEDAD'!Área_de_impresión</vt:lpstr>
      <vt:lpstr>'JUZG COLEGIADO'!Área_de_impresión</vt:lpstr>
      <vt:lpstr>JUZGADOS!Área_de_impresión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Salas</dc:creator>
  <cp:lastModifiedBy>Fabiola Zamora Salas</cp:lastModifiedBy>
  <cp:lastPrinted>2024-01-09T01:34:29Z</cp:lastPrinted>
  <dcterms:created xsi:type="dcterms:W3CDTF">2014-01-30T18:25:03Z</dcterms:created>
  <dcterms:modified xsi:type="dcterms:W3CDTF">2024-01-09T02:30:05Z</dcterms:modified>
</cp:coreProperties>
</file>